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92" windowWidth="15576" windowHeight="11256" activeTab="4"/>
  </bookViews>
  <sheets>
    <sheet name="פורמט" sheetId="1" r:id="rId1"/>
    <sheet name="נב&quot;מ" sheetId="4" r:id="rId2"/>
    <sheet name="הגנה&quot;צ" sheetId="5" r:id="rId3"/>
    <sheet name="שו&quot;ט" sheetId="6" r:id="rId4"/>
    <sheet name="סה&quot;כ" sheetId="9" r:id="rId5"/>
  </sheets>
  <definedNames>
    <definedName name="_xlnm.Print_Area" localSheetId="4">'סה"כ'!$A$1:$G$244</definedName>
    <definedName name="_xlnm.Print_Titles" localSheetId="4">'סה"כ'!$2:$2</definedName>
    <definedName name="_xlnm.Print_Titles" localSheetId="0">פורמט!$2:$2</definedName>
  </definedNames>
  <calcPr calcId="145621"/>
</workbook>
</file>

<file path=xl/calcChain.xml><?xml version="1.0" encoding="utf-8"?>
<calcChain xmlns="http://schemas.openxmlformats.org/spreadsheetml/2006/main">
  <c r="E239" i="9" l="1"/>
  <c r="D232" i="9"/>
  <c r="D233" i="9"/>
  <c r="D234" i="9"/>
  <c r="D231" i="9"/>
  <c r="D213" i="9"/>
  <c r="D214" i="9"/>
  <c r="D215" i="9"/>
  <c r="D216" i="9"/>
  <c r="D217" i="9"/>
  <c r="D218" i="9"/>
  <c r="D219" i="9"/>
  <c r="D220" i="9"/>
  <c r="D221" i="9"/>
  <c r="D222" i="9"/>
  <c r="D223" i="9"/>
  <c r="D224" i="9"/>
  <c r="D225" i="9"/>
  <c r="D226" i="9"/>
  <c r="D212"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87"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38"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4" i="9"/>
  <c r="F239" i="9" l="1"/>
  <c r="F240" i="9" s="1"/>
  <c r="F242" i="9" s="1"/>
  <c r="F239" i="6"/>
  <c r="F240" i="6" s="1"/>
  <c r="F242" i="6" s="1"/>
  <c r="F239" i="5"/>
  <c r="F240" i="5" s="1"/>
  <c r="F242" i="5" s="1"/>
  <c r="F239" i="4"/>
  <c r="F240" i="4" s="1"/>
  <c r="F242" i="4" s="1"/>
  <c r="F234" i="1" l="1"/>
  <c r="F233" i="1"/>
  <c r="F232" i="1"/>
  <c r="F231" i="1"/>
  <c r="F235" i="1" l="1"/>
  <c r="F237" i="1" s="1"/>
  <c r="F233" i="9"/>
  <c r="F234" i="9"/>
  <c r="F231" i="9"/>
  <c r="F215" i="9"/>
  <c r="F219" i="9"/>
  <c r="F223" i="9"/>
  <c r="F212" i="9"/>
  <c r="F91" i="9"/>
  <c r="F95" i="9"/>
  <c r="F99" i="9"/>
  <c r="F103" i="9"/>
  <c r="F107" i="9"/>
  <c r="F111" i="9"/>
  <c r="F115" i="9"/>
  <c r="F119" i="9"/>
  <c r="F123" i="9"/>
  <c r="F127" i="9"/>
  <c r="F131" i="9"/>
  <c r="F135" i="9"/>
  <c r="F139" i="9"/>
  <c r="F143" i="9"/>
  <c r="F147" i="9"/>
  <c r="F151" i="9"/>
  <c r="F155" i="9"/>
  <c r="F159" i="9"/>
  <c r="F163" i="9"/>
  <c r="F167" i="9"/>
  <c r="F171" i="9"/>
  <c r="F175" i="9"/>
  <c r="F179" i="9"/>
  <c r="F183" i="9"/>
  <c r="F187" i="9"/>
  <c r="F191" i="9"/>
  <c r="F195" i="9"/>
  <c r="F199" i="9"/>
  <c r="F203" i="9"/>
  <c r="F207" i="9"/>
  <c r="F87" i="9"/>
  <c r="F40" i="9"/>
  <c r="F41" i="9"/>
  <c r="F42" i="9"/>
  <c r="F44" i="9"/>
  <c r="F45" i="9"/>
  <c r="F46" i="9"/>
  <c r="F48" i="9"/>
  <c r="F49" i="9"/>
  <c r="F50" i="9"/>
  <c r="F52" i="9"/>
  <c r="F53" i="9"/>
  <c r="F54" i="9"/>
  <c r="F56" i="9"/>
  <c r="F57" i="9"/>
  <c r="F58" i="9"/>
  <c r="F60" i="9"/>
  <c r="F61" i="9"/>
  <c r="F62" i="9"/>
  <c r="F64" i="9"/>
  <c r="F65" i="9"/>
  <c r="F66" i="9"/>
  <c r="F68" i="9"/>
  <c r="F69" i="9"/>
  <c r="F70" i="9"/>
  <c r="F72" i="9"/>
  <c r="F73" i="9"/>
  <c r="F74" i="9"/>
  <c r="F76" i="9"/>
  <c r="F78" i="9"/>
  <c r="F80" i="9"/>
  <c r="F81" i="9"/>
  <c r="F82" i="9"/>
  <c r="F38" i="9"/>
  <c r="F5" i="9"/>
  <c r="F6" i="9"/>
  <c r="F7" i="9"/>
  <c r="F8" i="9"/>
  <c r="F9" i="9"/>
  <c r="F10" i="9"/>
  <c r="F11" i="9"/>
  <c r="F12" i="9"/>
  <c r="F13" i="9"/>
  <c r="F14" i="9"/>
  <c r="F15" i="9"/>
  <c r="F16" i="9"/>
  <c r="F17" i="9"/>
  <c r="F18" i="9"/>
  <c r="F19" i="9"/>
  <c r="F20" i="9"/>
  <c r="F21" i="9"/>
  <c r="F22" i="9"/>
  <c r="F23" i="9"/>
  <c r="F24" i="9"/>
  <c r="F25" i="9"/>
  <c r="F27" i="9"/>
  <c r="F29" i="9"/>
  <c r="F30" i="9"/>
  <c r="F31" i="9"/>
  <c r="F32" i="9"/>
  <c r="F33" i="9"/>
  <c r="F4" i="9"/>
  <c r="F232" i="9"/>
  <c r="F226" i="9"/>
  <c r="F225" i="9"/>
  <c r="F224" i="9"/>
  <c r="F222" i="9"/>
  <c r="F221" i="9"/>
  <c r="F220" i="9"/>
  <c r="F218" i="9"/>
  <c r="F217" i="9"/>
  <c r="F216" i="9"/>
  <c r="F214" i="9"/>
  <c r="F213" i="9"/>
  <c r="F206" i="9"/>
  <c r="F205" i="9"/>
  <c r="F204" i="9"/>
  <c r="F202" i="9"/>
  <c r="F201" i="9"/>
  <c r="F200" i="9"/>
  <c r="F198" i="9"/>
  <c r="F197" i="9"/>
  <c r="F196" i="9"/>
  <c r="F194" i="9"/>
  <c r="F193" i="9"/>
  <c r="F192" i="9"/>
  <c r="F190" i="9"/>
  <c r="F189" i="9"/>
  <c r="F188" i="9"/>
  <c r="F186" i="9"/>
  <c r="F185" i="9"/>
  <c r="F184" i="9"/>
  <c r="F182" i="9"/>
  <c r="F181" i="9"/>
  <c r="F180" i="9"/>
  <c r="F178" i="9"/>
  <c r="F177" i="9"/>
  <c r="F176" i="9"/>
  <c r="F174" i="9"/>
  <c r="F173" i="9"/>
  <c r="F172" i="9"/>
  <c r="F170" i="9"/>
  <c r="F169" i="9"/>
  <c r="F168" i="9"/>
  <c r="F166" i="9"/>
  <c r="F165" i="9"/>
  <c r="F164" i="9"/>
  <c r="F162" i="9"/>
  <c r="F161" i="9"/>
  <c r="F160" i="9"/>
  <c r="F158" i="9"/>
  <c r="F157" i="9"/>
  <c r="F156" i="9"/>
  <c r="F154" i="9"/>
  <c r="F153" i="9"/>
  <c r="F152" i="9"/>
  <c r="F150" i="9"/>
  <c r="F149" i="9"/>
  <c r="F148" i="9"/>
  <c r="F146" i="9"/>
  <c r="F145" i="9"/>
  <c r="F144" i="9"/>
  <c r="F142" i="9"/>
  <c r="F141" i="9"/>
  <c r="F140" i="9"/>
  <c r="F138" i="9"/>
  <c r="F137" i="9"/>
  <c r="F136" i="9"/>
  <c r="F134" i="9"/>
  <c r="F133" i="9"/>
  <c r="F132" i="9"/>
  <c r="F130" i="9"/>
  <c r="F129" i="9"/>
  <c r="F128" i="9"/>
  <c r="F126" i="9"/>
  <c r="F125" i="9"/>
  <c r="F124" i="9"/>
  <c r="F122" i="9"/>
  <c r="F121" i="9"/>
  <c r="F120" i="9"/>
  <c r="F118" i="9"/>
  <c r="F117" i="9"/>
  <c r="F116" i="9"/>
  <c r="F114" i="9"/>
  <c r="F113" i="9"/>
  <c r="F112" i="9"/>
  <c r="F110" i="9"/>
  <c r="F109" i="9"/>
  <c r="F108" i="9"/>
  <c r="F106" i="9"/>
  <c r="F105" i="9"/>
  <c r="F104" i="9"/>
  <c r="F102" i="9"/>
  <c r="F101" i="9"/>
  <c r="F100" i="9"/>
  <c r="F98" i="9"/>
  <c r="F97" i="9"/>
  <c r="F96" i="9"/>
  <c r="F94" i="9"/>
  <c r="F93" i="9"/>
  <c r="F92" i="9"/>
  <c r="F90" i="9"/>
  <c r="F89" i="9"/>
  <c r="F88" i="9"/>
  <c r="F79" i="9"/>
  <c r="F77" i="9"/>
  <c r="F75" i="9"/>
  <c r="F71" i="9"/>
  <c r="F67" i="9"/>
  <c r="F63" i="9"/>
  <c r="F59" i="9"/>
  <c r="F55" i="9"/>
  <c r="F51" i="9"/>
  <c r="F47" i="9"/>
  <c r="F43" i="9"/>
  <c r="F39" i="9"/>
  <c r="F28" i="9"/>
  <c r="F26" i="9"/>
  <c r="F234" i="6"/>
  <c r="F233" i="6"/>
  <c r="F232" i="6"/>
  <c r="F231" i="6"/>
  <c r="F235" i="6" s="1"/>
  <c r="F237" i="6" s="1"/>
  <c r="F226" i="6"/>
  <c r="F225" i="6"/>
  <c r="F224" i="6"/>
  <c r="F223" i="6"/>
  <c r="F222" i="6"/>
  <c r="F221" i="6"/>
  <c r="F220" i="6"/>
  <c r="F219" i="6"/>
  <c r="F218" i="6"/>
  <c r="F217" i="6"/>
  <c r="F216" i="6"/>
  <c r="F215" i="6"/>
  <c r="F214" i="6"/>
  <c r="F213" i="6"/>
  <c r="F212" i="6"/>
  <c r="F227" i="6" s="1"/>
  <c r="F229" i="6" s="1"/>
  <c r="F207" i="6"/>
  <c r="F206" i="6"/>
  <c r="F205" i="6"/>
  <c r="F204" i="6"/>
  <c r="F203" i="6"/>
  <c r="F202" i="6"/>
  <c r="F201" i="6"/>
  <c r="F200" i="6"/>
  <c r="F199" i="6"/>
  <c r="F198" i="6"/>
  <c r="F197" i="6"/>
  <c r="F196" i="6"/>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6" i="6"/>
  <c r="F165" i="6"/>
  <c r="F164" i="6"/>
  <c r="F163"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4" i="6"/>
  <c r="F234" i="5"/>
  <c r="F233" i="5"/>
  <c r="F232" i="5"/>
  <c r="F231" i="5"/>
  <c r="F235" i="5" s="1"/>
  <c r="F237" i="5" s="1"/>
  <c r="F226" i="5"/>
  <c r="F225" i="5"/>
  <c r="F224" i="5"/>
  <c r="F223" i="5"/>
  <c r="F222" i="5"/>
  <c r="F221" i="5"/>
  <c r="F220" i="5"/>
  <c r="F219" i="5"/>
  <c r="F218" i="5"/>
  <c r="F217" i="5"/>
  <c r="F216" i="5"/>
  <c r="F215" i="5"/>
  <c r="F214" i="5"/>
  <c r="F213" i="5"/>
  <c r="F212"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5" i="5"/>
  <c r="F174"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208" i="5" s="1"/>
  <c r="F210" i="5" s="1"/>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5" i="5"/>
  <c r="F4" i="5"/>
  <c r="F234" i="4"/>
  <c r="F233" i="4"/>
  <c r="F232" i="4"/>
  <c r="F231" i="4"/>
  <c r="F235" i="4" s="1"/>
  <c r="F237" i="4" s="1"/>
  <c r="F226" i="4"/>
  <c r="F225" i="4"/>
  <c r="F224" i="4"/>
  <c r="F223" i="4"/>
  <c r="F222" i="4"/>
  <c r="F221" i="4"/>
  <c r="F220" i="4"/>
  <c r="F219" i="4"/>
  <c r="F218" i="4"/>
  <c r="F217" i="4"/>
  <c r="F216" i="4"/>
  <c r="F215" i="4"/>
  <c r="F214" i="4"/>
  <c r="F213" i="4"/>
  <c r="F212" i="4"/>
  <c r="F227" i="4" s="1"/>
  <c r="F229" i="4" s="1"/>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208" i="4" s="1"/>
  <c r="F210" i="4" s="1"/>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F5" i="4"/>
  <c r="F4" i="4"/>
  <c r="F34" i="4" s="1"/>
  <c r="F36" i="4" s="1"/>
  <c r="F199" i="1"/>
  <c r="F200" i="1"/>
  <c r="F201" i="1"/>
  <c r="F202" i="1"/>
  <c r="F203" i="1"/>
  <c r="F193" i="1"/>
  <c r="F194" i="1"/>
  <c r="F195" i="1"/>
  <c r="F196" i="1"/>
  <c r="F197" i="1"/>
  <c r="F187" i="1"/>
  <c r="F188" i="1"/>
  <c r="F189" i="1"/>
  <c r="F190" i="1"/>
  <c r="F191" i="1"/>
  <c r="F192" i="1"/>
  <c r="F177" i="1"/>
  <c r="F178" i="1"/>
  <c r="F179" i="1"/>
  <c r="F180" i="1"/>
  <c r="F181" i="1"/>
  <c r="F182" i="1"/>
  <c r="F183" i="1"/>
  <c r="F184" i="1"/>
  <c r="F166" i="1"/>
  <c r="F167" i="1"/>
  <c r="F168" i="1"/>
  <c r="F169" i="1"/>
  <c r="F170" i="1"/>
  <c r="F171" i="1"/>
  <c r="F172" i="1"/>
  <c r="F173" i="1"/>
  <c r="F174"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75" i="1"/>
  <c r="F176" i="1"/>
  <c r="F185" i="1"/>
  <c r="F186" i="1"/>
  <c r="F198" i="1"/>
  <c r="F204" i="1"/>
  <c r="F205" i="1"/>
  <c r="F206" i="1"/>
  <c r="F207" i="1"/>
  <c r="F80" i="1"/>
  <c r="F78" i="1"/>
  <c r="F79" i="1"/>
  <c r="F54" i="1"/>
  <c r="F55" i="1"/>
  <c r="F56" i="1"/>
  <c r="F57" i="1"/>
  <c r="F58" i="1"/>
  <c r="F59" i="1"/>
  <c r="F60" i="1"/>
  <c r="F61" i="1"/>
  <c r="F62" i="1"/>
  <c r="F63" i="1"/>
  <c r="F64" i="1"/>
  <c r="F65" i="1"/>
  <c r="F66" i="1"/>
  <c r="F67" i="1"/>
  <c r="F68" i="1"/>
  <c r="F69" i="1"/>
  <c r="F70" i="1"/>
  <c r="F71" i="1"/>
  <c r="F39" i="1"/>
  <c r="F40" i="1"/>
  <c r="F41" i="1"/>
  <c r="F42" i="1"/>
  <c r="F43" i="1"/>
  <c r="F44" i="1"/>
  <c r="F45" i="1"/>
  <c r="F46" i="1"/>
  <c r="F47" i="1"/>
  <c r="F48" i="1"/>
  <c r="F49" i="1"/>
  <c r="F50" i="1"/>
  <c r="F51" i="1"/>
  <c r="F52" i="1"/>
  <c r="F53" i="1"/>
  <c r="F72" i="1"/>
  <c r="F73" i="1"/>
  <c r="F74" i="1"/>
  <c r="F75" i="1"/>
  <c r="F76" i="1"/>
  <c r="F77" i="1"/>
  <c r="F81" i="1"/>
  <c r="F227" i="5" l="1"/>
  <c r="F229" i="5" s="1"/>
  <c r="F34" i="5"/>
  <c r="F36" i="5" s="1"/>
  <c r="F208" i="6"/>
  <c r="F210" i="6" s="1"/>
  <c r="F83" i="6"/>
  <c r="F85" i="6" s="1"/>
  <c r="F34" i="6"/>
  <c r="F36" i="6" s="1"/>
  <c r="F243" i="6" s="1"/>
  <c r="F83" i="4"/>
  <c r="F85" i="4" s="1"/>
  <c r="F227" i="9"/>
  <c r="F229" i="9" s="1"/>
  <c r="F208" i="9"/>
  <c r="F210" i="9" s="1"/>
  <c r="F83" i="9"/>
  <c r="F85" i="9" s="1"/>
  <c r="F83" i="5"/>
  <c r="F85" i="5" s="1"/>
  <c r="F235" i="9"/>
  <c r="F237" i="9" s="1"/>
  <c r="F34" i="9"/>
  <c r="F36" i="9" s="1"/>
  <c r="F243" i="5" l="1"/>
  <c r="F244" i="5" s="1"/>
  <c r="G1" i="5" s="1"/>
  <c r="F243" i="4"/>
  <c r="F244" i="4" s="1"/>
  <c r="G1" i="4" s="1"/>
  <c r="F243" i="9"/>
  <c r="F244" i="9" s="1"/>
  <c r="G1" i="9" s="1"/>
  <c r="F244" i="6"/>
  <c r="G1" i="6" s="1"/>
  <c r="F87" i="1"/>
  <c r="F215" i="1" l="1"/>
  <c r="F226" i="1"/>
  <c r="F225" i="1"/>
  <c r="F217" i="1"/>
  <c r="F208" i="1" l="1"/>
  <c r="F22" i="1"/>
  <c r="F222" i="1"/>
  <c r="F221" i="1"/>
  <c r="F220" i="1"/>
  <c r="F219" i="1"/>
  <c r="F218" i="1"/>
  <c r="F21" i="1"/>
  <c r="F15" i="1"/>
  <c r="F13" i="1"/>
  <c r="F210" i="1" l="1"/>
  <c r="F213" i="1"/>
  <c r="F214" i="1"/>
  <c r="F216" i="1"/>
  <c r="F223" i="1"/>
  <c r="F224" i="1"/>
  <c r="F212" i="1"/>
  <c r="F82" i="1"/>
  <c r="F38" i="1"/>
  <c r="F239" i="1"/>
  <c r="F8" i="1"/>
  <c r="F7" i="1"/>
  <c r="F33" i="1"/>
  <c r="F32" i="1"/>
  <c r="F31" i="1"/>
  <c r="F30" i="1"/>
  <c r="F29" i="1"/>
  <c r="F28" i="1"/>
  <c r="F27" i="1"/>
  <c r="F26" i="1"/>
  <c r="F25" i="1"/>
  <c r="F6" i="1"/>
  <c r="F24" i="1"/>
  <c r="F23" i="1"/>
  <c r="F10" i="1"/>
  <c r="F11" i="1"/>
  <c r="F12" i="1"/>
  <c r="F14" i="1"/>
  <c r="F16" i="1"/>
  <c r="F17" i="1"/>
  <c r="F18" i="1"/>
  <c r="F19" i="1"/>
  <c r="F20" i="1"/>
  <c r="F4" i="1"/>
  <c r="F5" i="1"/>
  <c r="F9" i="1"/>
  <c r="F227" i="1" l="1"/>
  <c r="F229" i="1" s="1"/>
  <c r="F240" i="1"/>
  <c r="F242" i="1" s="1"/>
  <c r="F34" i="1"/>
  <c r="F36" i="1" s="1"/>
  <c r="F83" i="1"/>
  <c r="F85" i="1" s="1"/>
  <c r="F243" i="1" l="1"/>
  <c r="F244" i="1" s="1"/>
  <c r="G1" i="1" s="1"/>
</calcChain>
</file>

<file path=xl/sharedStrings.xml><?xml version="1.0" encoding="utf-8"?>
<sst xmlns="http://schemas.openxmlformats.org/spreadsheetml/2006/main" count="3140" uniqueCount="340">
  <si>
    <t>ספ'</t>
  </si>
  <si>
    <t>תאור</t>
  </si>
  <si>
    <t>יחידה</t>
  </si>
  <si>
    <t>כמות</t>
  </si>
  <si>
    <t>הערות</t>
  </si>
  <si>
    <t>סה"כ, כולל מע"מ</t>
  </si>
  <si>
    <t>סה"כ, לפני מע"מ</t>
  </si>
  <si>
    <t>סה"כ פרק 01</t>
  </si>
  <si>
    <t>סה"כ פרק 02</t>
  </si>
  <si>
    <t>סה"כ פרק 03</t>
  </si>
  <si>
    <t>סה"כ פרק 04</t>
  </si>
  <si>
    <t>קומפלט</t>
  </si>
  <si>
    <t>עלות (₪)</t>
  </si>
  <si>
    <t>מחיר (₪)</t>
  </si>
  <si>
    <t>החלפת בריכת ניקוז</t>
  </si>
  <si>
    <t>ש"ע</t>
  </si>
  <si>
    <t>סה"כ פרק 05</t>
  </si>
  <si>
    <t>%</t>
  </si>
  <si>
    <t>סה"כ פרק 01, לאחר מתן הנחה</t>
  </si>
  <si>
    <t>אחוז הנחה פרק 01</t>
  </si>
  <si>
    <t>אחוז הנחה פרק 02</t>
  </si>
  <si>
    <t>סה"כ פרק 02, לאחר מתן הנחה</t>
  </si>
  <si>
    <t>אחוז הנחה פרק 03</t>
  </si>
  <si>
    <t>סה"כ פרק 03, לאחר מתן הנחה</t>
  </si>
  <si>
    <t>אחוז הנחה פרק 04</t>
  </si>
  <si>
    <t>סה"כ פרק 04, לאחר מתן הנחה</t>
  </si>
  <si>
    <t>אחוז הנחה פרק 05</t>
  </si>
  <si>
    <t>סה"כ פרק 05, לאחר מתן הנחה</t>
  </si>
  <si>
    <t>מ"ר</t>
  </si>
  <si>
    <t>פרק 01 - מקררים לטמפרטורה 4C+</t>
  </si>
  <si>
    <t>כנ"ל בגודל 1/4 ועד וכולל 1/3 כ"ס</t>
  </si>
  <si>
    <t>כנ"ל בגודל 1/2 כ"ס</t>
  </si>
  <si>
    <t>כנ"ל בגודל '' 3/4 עד וכולל 1 כ"ס</t>
  </si>
  <si>
    <t>החלפת יחידת עיבוי מושלמת לגז R-134A, בגודל 1/8 ועד וכולל 1/5 כ"ס, כולל מדחס, מעבה, מייבש, פירוק היחידה הישנה וסילוקה, ואקום, בדיקת דליפות ומילוי גז וכו' כנדרש והפעלה תקינה של המערכת.</t>
  </si>
  <si>
    <t>החלפת מדחס לגז R-22, בגודל 1/8 ועד וכולל 1/5 כ"ס, כולל ריכוז גז, פירוק המדחס הישן וסילוקו, החלפת מייבש, ואקום, בדיקת דליפות ומילוי גז וכו' כנדרש והפעלה תקינה של המערכת</t>
  </si>
  <si>
    <t>איתור ותיקוני דליפות גז ומילוי גז, בדיקה יסודית לאחר התיקון, ואקום ומילוי גז כנדרש והפעלה תקינה של המערכת</t>
  </si>
  <si>
    <t>כנ"ל, כולל החלפת מסנן מייבש</t>
  </si>
  <si>
    <t>החלפת אטם גומי לדלת תא הקפאה</t>
  </si>
  <si>
    <t>החלפת אטם גומי לדלת תא מוצרים</t>
  </si>
  <si>
    <t>החלפת טרמוסטט</t>
  </si>
  <si>
    <t>החלפת בית מנורה</t>
  </si>
  <si>
    <t>החלפת טיימר הפשרה במקרר NF</t>
  </si>
  <si>
    <t>החלפת מפסק טרמי BI-METAL גמר הפשרה במקרר NF</t>
  </si>
  <si>
    <t>החלפת גוף חימום להפשרת סוללה במקרר NF</t>
  </si>
  <si>
    <t>החלפת פלטת קירור במקרר, כולל מילוי גז</t>
  </si>
  <si>
    <t>החלפת מנוע מעבה / מאייד, כולל פנל עד 20W</t>
  </si>
  <si>
    <t>הסבת מערכת קירור מגז R-12 לגז R-22 או גז R-134A עם מדחס בגודל 1/4 כ"כ כמתואר בסעיף 7.9 "הסבת, החלפת גז קירור", כולל איסוף גז R-12, פירוק המדחס הישן וסילוקו, החלפת מדחס, מייבש, ואקום, בדיקת דליפות ומילוי גז R-22 וכו' כנדרש והפעלה תקינה של המערכת</t>
  </si>
  <si>
    <t>כנ"ל למערכת עם מדחס 3/4 עד 1 כ"ס</t>
  </si>
  <si>
    <t>פרק 02 - מקפיאים רגילים עד טמפרטורה 20C-</t>
  </si>
  <si>
    <t>כנ"ל בגודל 1/2 כ"ס ועד וכולל 3/4 כ"ס</t>
  </si>
  <si>
    <t>כנ"ל בגודל 1 כ"ס</t>
  </si>
  <si>
    <t>הסבת יחידת עיבוי מושלמת למקפיא מגז R-502 לגז R-408, בגודל 1/8 ועד וכולל 1/5 כ"ס, כולל מדחס, מעבה, מייבש, פירוק היחידה הישנה וסילוקה, ואקום, בדיקת דליפות ומילוי גז וכו' כנדרש והפעלה תקינה של המערכת</t>
  </si>
  <si>
    <t>החלפת מדחס לגז R-12, בגודל 1/8 ועד וכולל 1/5 כ"ס, כולל ריכוז גז, פירוק המדחס הישן וסילוקו, החלפת מייבש, ואקום, בדיקת דליפות ומילוי גז וכו' כנדרש והפעלה תקינה של המערכת</t>
  </si>
  <si>
    <t>החלפת מדחס לגז R-134A, בגודל 1/8 ועד וכולל 1/5 כ"ס, כולל ריכוז גז, פירוק המדחס הישן וסילוקו, החלפת מייבש, ואקום, בדיקת דליפות ומילוי גז וכו' כנדרש והפעלה תקינה של המערכת</t>
  </si>
  <si>
    <t>2.10</t>
  </si>
  <si>
    <t>2.11</t>
  </si>
  <si>
    <t>2.12</t>
  </si>
  <si>
    <t>2.13</t>
  </si>
  <si>
    <t>2.14</t>
  </si>
  <si>
    <t>2.15</t>
  </si>
  <si>
    <t>2.16</t>
  </si>
  <si>
    <t>2.17</t>
  </si>
  <si>
    <t>החלפת מדחס לגז R-502 או 404A או 408, בגודל 1/8 ועד וכולל 1/5 כ"ס, כולל ריכוז גז, פירוק המדחס הישן וסילוקו, החלפת מייבש, ואקום, בדיקת דליפות ומילוי גז וכו' כנדרש והפעלה תקינה של המערכת</t>
  </si>
  <si>
    <t>2.18</t>
  </si>
  <si>
    <t>2.19</t>
  </si>
  <si>
    <t>2.20</t>
  </si>
  <si>
    <t>איתור ותיקוני דליפות גז ומילוי גז, כולל החלפת מסנן / מייבש, בדיקה יסודית לאחר התיקון, ואקום ומילוי גז כנדרש והפעלה תקינה של המערכת</t>
  </si>
  <si>
    <t>2.21</t>
  </si>
  <si>
    <t xml:space="preserve">החלפת גוף חימום להפשרת סוללה </t>
  </si>
  <si>
    <t>2.22</t>
  </si>
  <si>
    <t>2.23</t>
  </si>
  <si>
    <t>החלפת מאורר חד-פאזי במפזר קור</t>
  </si>
  <si>
    <t>החלפת מנוע במפזר קור במקרר NF</t>
  </si>
  <si>
    <t>2.24</t>
  </si>
  <si>
    <t>2.25</t>
  </si>
  <si>
    <t>החלפת טרמומטר עגול בקוטר 100 מ"מ</t>
  </si>
  <si>
    <t>2.26</t>
  </si>
  <si>
    <t>החלפת סוללת מעבה ליחידה בגודל 1/3 כ"ס, כולל פירוק הסוללה הישנה וסילוקה, החלפת מייבש, ואקום, בדיקת דליפות ומילוי גז וכו' כנדרש והפעלה תקינה של המערכת</t>
  </si>
  <si>
    <t>2.27</t>
  </si>
  <si>
    <t>2.28</t>
  </si>
  <si>
    <t>2.29</t>
  </si>
  <si>
    <t>כנ"ל בגודל 5/8 כ"ס</t>
  </si>
  <si>
    <t>כנ"ל בגודל 3/4 כ"ס</t>
  </si>
  <si>
    <t>2.30</t>
  </si>
  <si>
    <t>2.31</t>
  </si>
  <si>
    <t>החלפת מפסק דלת</t>
  </si>
  <si>
    <t>2.32</t>
  </si>
  <si>
    <t>החלפת צינור קפילרי, כולל פירוק הקפילר הישן וסילוקו, החלפת מייבש, ואקום, בדיקת דליפות ומילוי גז וכו' כנדרש והפעלה תקינה של המערכת</t>
  </si>
  <si>
    <t>2.33</t>
  </si>
  <si>
    <t>החלפת פרסוסטט לחץ נמוך</t>
  </si>
  <si>
    <t>2.34</t>
  </si>
  <si>
    <t>החלפת טיימר הפשרה</t>
  </si>
  <si>
    <t>2.35</t>
  </si>
  <si>
    <t>החלפת מגען חשמלי</t>
  </si>
  <si>
    <t>2.36</t>
  </si>
  <si>
    <t>החלפת סוללת מאיד ליחידה בגודל 1/3 כ"ס, כולל ריכוז גז, פירוק הסוללה הישנה וסילוקה, החלפת מייבש, מפוחים, ואקום, בדיקת דליפות ומילוי גז וכו' כנדרש והפעלה תקינה של המערכת</t>
  </si>
  <si>
    <t>2.37</t>
  </si>
  <si>
    <t>2.38</t>
  </si>
  <si>
    <t>2.39</t>
  </si>
  <si>
    <t>2.40</t>
  </si>
  <si>
    <t>החלפת גוף חימום לניקוז</t>
  </si>
  <si>
    <t>2.41</t>
  </si>
  <si>
    <t>2.42</t>
  </si>
  <si>
    <t>2.43</t>
  </si>
  <si>
    <t>2.44</t>
  </si>
  <si>
    <t>2.45</t>
  </si>
  <si>
    <t>הסבת מערכת קירור מגז R-12 או R-502 לגז R-22 או R-404A, בגודל 1/3 ועד וכולל 3/4 כ"ס כמתואר בסעיף 7.9 "הסבת, החלפת גז קירור", כולל איסוף הגז הישן, פירוק המדחס הישן וסילוקו, החלפת מדחס ושסתום התפשטות, מייבש, ואקום, בדיקת דליפות ומילוי גז וכו' כנדרש והפעלה תקינה של המערכת</t>
  </si>
  <si>
    <t>הסבת מערכת קירור מגז R-502 לגז R-408, בגודל 1/3 ועד וכולל 3/4 כ"ס כמתואר בסעיף 7.9 "הסבת, החלפת גז קירור", כולל איסוף הגז הישן, החלפת מייבש, ואקום, בדיקת דליפות ומילוי גז וכו' כנדרש והפעלה תקינה של המערכת</t>
  </si>
  <si>
    <t>כנ"ל אך 1 כ"ס</t>
  </si>
  <si>
    <t>פרק 03 - חדרי קירור, הקפאה וגידול - עבודות אחזקה</t>
  </si>
  <si>
    <t>3.2</t>
  </si>
  <si>
    <t>3.3</t>
  </si>
  <si>
    <t>3.4</t>
  </si>
  <si>
    <t>3.5</t>
  </si>
  <si>
    <t>3.6</t>
  </si>
  <si>
    <t>החלפת מדחס הרמטי למדחס הרמטי תוצרת COPELAND או שו"ע, בגודל 1 כ"ס, ביחידה עם R-22, כולל ריכוז גז, פירוק המדחס הישן וסילוקו, שטיפת הצנרת, החלפת מייבש, גוף חימום למדחס, ואקום, בדיקת דליפות ומילוי גז וכו' כנדרש והפעלה תקינה של המערכת</t>
  </si>
  <si>
    <t>כנ"ל למדחס בגודל 1.5 כ"ס</t>
  </si>
  <si>
    <t>כנ"ל למדחס בגודל 2 כ"ס</t>
  </si>
  <si>
    <t>כנ"ל למדחס בגודל 3 כ"ס</t>
  </si>
  <si>
    <t>כנ"ל למדחס בגודל 4 כ"ס</t>
  </si>
  <si>
    <t>כנ"ל למדחס בגודל 5 כ"ס</t>
  </si>
  <si>
    <t>3.7</t>
  </si>
  <si>
    <t>החלפת מדחס הרמטי למדחס הרמטי תוצרת COPELAND או שו"ע, בגודל 1.5 כ"ס, ביחידה עם R-408 או R-134A, כולל ריכוז גז, פירוק המדחס הישן וסילוקו, שטיפת הצנרת, החלפת מייבש, גוף חימום למדחס, ואקום, בדיקת דליפות ומילוי גז וכו' כנדרש והפעלה תקינה של המערכת</t>
  </si>
  <si>
    <t>3.8</t>
  </si>
  <si>
    <t>3.9</t>
  </si>
  <si>
    <t>3.10</t>
  </si>
  <si>
    <t>3.11</t>
  </si>
  <si>
    <t>3.12</t>
  </si>
  <si>
    <t>3.13</t>
  </si>
  <si>
    <t>3.14</t>
  </si>
  <si>
    <t>3.15</t>
  </si>
  <si>
    <t>3.16</t>
  </si>
  <si>
    <t>3.17</t>
  </si>
  <si>
    <t>החלפת מדחס סמי הרמטי למדחס סמי הרמטי תוצרת COPELAND או שו"ע, בגודל 1.5 כ"ס, ביחידה עם R-411B או R-69L, כולל ריכוז גז, פירוק המדחס הישן וסילוקו, שטיפת הצנרת, החלפת מייבש, גוף חימום למדחס, ואקום, בדיקת דליפות ומילוי גז R-408 וכו' כנדרש והפעלה תקינה של המערכת</t>
  </si>
  <si>
    <t>החלפת מדחס סמי הרמטי למדחס סמי הרמטי תוצרת COPELAND או שו"ע, בגודל 1.5 כ"ס, ביחידה עם R-22, כולל ריכוז גז, פירוק המדחס הישן וסילוקו, שטיפת הצנרת, החלפת מייבש, גוף חימום למדחס, ואקום, בדיקת דליפות ומילוי גז R-404 וכו' כנדרש והפעלה תקינה של המערכת</t>
  </si>
  <si>
    <t>3.18</t>
  </si>
  <si>
    <t>3.19</t>
  </si>
  <si>
    <t>3.20</t>
  </si>
  <si>
    <t>3.21</t>
  </si>
  <si>
    <t>3.22</t>
  </si>
  <si>
    <t>החלפת מדחס סמי הרמטי למדחס הרמטי תוצרת COPELAND או שו"ע, בגודל 1.5 כ"ס, ביחידה עם R-22, כולל ריכוז גז, פירוק המדחס הישן וסילוקו, שינויי צנרת גז ובידודה, שטיפת הצנרת, החלפת מייבש, גוף חימום למדחס, ואקום, בדיקת דליפות ומילוי גז R-404 או R-134A וכו' כנדרש והפעלה תקינה של המערכת</t>
  </si>
  <si>
    <t>3.23</t>
  </si>
  <si>
    <t>3.24</t>
  </si>
  <si>
    <t>3.25</t>
  </si>
  <si>
    <t>3.26</t>
  </si>
  <si>
    <t>3.27</t>
  </si>
  <si>
    <t>החלפת מדחס סמי הרמטי למדחס הרמטי תוצרת COPELAND או שו"ע, בגודל 1.5 כ"ס, ביחידה עם R-411B או R-69L, כולל ריכוז גז, פירוק המדחס הישן וסילוקו, שינויי צנרת גז ובידודה, שטיפת הצנרת, החלפת מייבש, גוף חימום למדחס, ואקום, בדיקת דליפות ומילוי גז R-404 או R-408 וכו' כנדרש והפעלה תקינה של המערכת</t>
  </si>
  <si>
    <t>3.28</t>
  </si>
  <si>
    <t>3.29</t>
  </si>
  <si>
    <t>3.30</t>
  </si>
  <si>
    <t>3.31</t>
  </si>
  <si>
    <t>3.32</t>
  </si>
  <si>
    <t>החלפת מדחס הרמטי למדחס הרמטי כולל הסבת גז, למדחס הרמטי תוצרת COPELAND או שו"ע, בגודל 1.5 כ"ס, מגז R-12 לגז R-134A, כמתואר בסעיף 7.9 "הסבת והחלפת גז קירור", כולל פירוק המדחס הישן וסילוקו, שטיפת הצנרת, החלפת הגז והשמן, מייבש, אטמים, שסטום התפשטות וכו' כנדרש והפעלה תקינה של המערכת</t>
  </si>
  <si>
    <t>3.33</t>
  </si>
  <si>
    <t>3.34</t>
  </si>
  <si>
    <t>3.35</t>
  </si>
  <si>
    <t>3.36</t>
  </si>
  <si>
    <t>3.37</t>
  </si>
  <si>
    <t>החלפת מדחס סמי הרמטי למדחס סמי הרמטי כולל הסבת גז, למדחס הרמטי תוצרת COPELAND או שו"ע, בגודל 1.5 כ"ס, מגז R-12 לגז R-134A, כמתואר בסעיף 7.9 "הסבת והחלפת גז קירור", כולל פירוק המדחס הישן וסילוקו, שטיפת הצנרת, החלפת הגז והשמן, מייבש, אטמים, שסטום התפשטות וכו' כנדרש והפעלה תקינה של המערכת</t>
  </si>
  <si>
    <t>3.38</t>
  </si>
  <si>
    <t>3.39</t>
  </si>
  <si>
    <t>3.40</t>
  </si>
  <si>
    <t>3.41</t>
  </si>
  <si>
    <t>3.42</t>
  </si>
  <si>
    <t>הספקה והתקנה של מאוורר לקירור ראש המדחס</t>
  </si>
  <si>
    <t>3.43</t>
  </si>
  <si>
    <t>החלפת מפזר קור מתאים למדחס בגודל 1.5 כ"ס, כולל מפוחים, מעטה ומגש נירוסטה, ריכוז גז, פירוק המפזר הישן וסילוקו, החלפת מייבש, ואקום, בדיקת דליפות ומילוי גז וכו' כנדרש והפעלה תקינה של המערכת</t>
  </si>
  <si>
    <t>3.44</t>
  </si>
  <si>
    <t>3.45</t>
  </si>
  <si>
    <t>3.46</t>
  </si>
  <si>
    <t>3.47</t>
  </si>
  <si>
    <t>החלפת יחידת עיבוי מושלמת 1 כ"ס, בהתאם לסכימת הקירור המצ"ב. העבודה כוללת מילוי גז, סוג הגז לפי דרישת המזמין, הפעלה ומסירה למזמין</t>
  </si>
  <si>
    <t>3.48</t>
  </si>
  <si>
    <t>3.49</t>
  </si>
  <si>
    <t>3.50</t>
  </si>
  <si>
    <t>3.51</t>
  </si>
  <si>
    <t>החלפת מפוח + מנוע למפזר קור. מנועי המפוחים יהיו אטומים לחלוטין (IP-55). המנוע יהיה מיועד למתח חד-פאזי, 230V, 50HZ. המפוחים יהיו ציירים בהנעה ישירה, בקוטר עד וכולל 400 מ"מ. רשת מגן תחזיק את המנוע ותחוזק באמצעות טבעות גומי בולם רעידות וברגים ואומים מנירוסטה</t>
  </si>
  <si>
    <t>3.52</t>
  </si>
  <si>
    <t>כנ"ל לקוטר מ- 450 עד 630 מ"מ</t>
  </si>
  <si>
    <t>3.53</t>
  </si>
  <si>
    <t>החלפת מנוע למפזר קור. המנוע בהספק עד וכולל 100W יהיה אטום לחלוטין (IP-55), מיועד למתח חד-פאזי, 230V, 50HZ</t>
  </si>
  <si>
    <t>כנ"ל בהספק 1/3 כ"ס</t>
  </si>
  <si>
    <t>3.54</t>
  </si>
  <si>
    <t>3.55</t>
  </si>
  <si>
    <t>החלפץ מנוע תלת פאזי למפזר קור או מעבה. המנוע בהספק עד וכולל 1/2 כ"ס, אטום לחלוטין (IP-55), מיועד למתח תלת-פאזי, 380V, 50HZ</t>
  </si>
  <si>
    <t>3.56</t>
  </si>
  <si>
    <t>החלפת כנף למעבה בקוטר מ- 250 מ"מ ועד וכולל 450 מ"מ</t>
  </si>
  <si>
    <t>3.57</t>
  </si>
  <si>
    <t>החלפת כנף למפזר קור בקוטר מ- 250 מ"מ ועד וכולל 450 מ"מ</t>
  </si>
  <si>
    <t>3.58</t>
  </si>
  <si>
    <t>החלפת פרסוסטט לחץ נמוך או לחץ גבוה</t>
  </si>
  <si>
    <t>החלפת פרסוסטט לחץ שמן</t>
  </si>
  <si>
    <t>3.59</t>
  </si>
  <si>
    <t>החלפת שסטום חשמלי בקו נוזל בקוטר מ- ''3/8 ועד ''1/2</t>
  </si>
  <si>
    <t>3.60</t>
  </si>
  <si>
    <t>3.61</t>
  </si>
  <si>
    <t>החלפת שסטום חשמלי בקו גז-חם בקוטר מ- ''1/2 ועד ''7/8</t>
  </si>
  <si>
    <t>3.62</t>
  </si>
  <si>
    <t>החלפת עינית מראה בקו נוזל בקוטר מ- ''3/8 ועד ''1/2</t>
  </si>
  <si>
    <t>3.63</t>
  </si>
  <si>
    <t>החלפת שסטום התפשטות ללא משוה לחץ חיצוני DANFOSS לתפוקה עד וכולל 3 טון קירור</t>
  </si>
  <si>
    <t>החלפת שסטום התפשטות עם משוה לחץ חיצוני DANFOSS לתפוקה עד וכולל 3 טון קירור</t>
  </si>
  <si>
    <t>3.64</t>
  </si>
  <si>
    <t>החלפת שעון הפשרה "פרגון" או שו"ע מאושר</t>
  </si>
  <si>
    <t>3.65</t>
  </si>
  <si>
    <t>3.66</t>
  </si>
  <si>
    <t>החלפת גוף חימום להפשרת מפזר קור בהספק של 1000W</t>
  </si>
  <si>
    <t>3.67</t>
  </si>
  <si>
    <t>החלפת גוף חימום למניעת קיפאון בקו הניקוז ממפזרי הקור בחדר הקפאה</t>
  </si>
  <si>
    <t>3.68</t>
  </si>
  <si>
    <t>החלפת סוללת מעבה ליחידה בגודל 1.5 כ"ס, כולל ריכוז גז, פירוק הסוללה הישנה וסילוקה, החלפת מייבש, ואקום, בדיקת דליפות ומילוי גז וכו' כנדרש והפעלה תקינה של המערכת</t>
  </si>
  <si>
    <t>3.69</t>
  </si>
  <si>
    <t>החלפת חיבור גמיש עד וכולל קוטר ''7/8</t>
  </si>
  <si>
    <t>החלפת חיבור גמיש בקוטר ''1 עד וכולל ''3/8 1</t>
  </si>
  <si>
    <t>3.70</t>
  </si>
  <si>
    <t>3.71</t>
  </si>
  <si>
    <t>שיפוץ יסודי של יחידת עיבוי בגודל עד וכולל 5 כ"ס, כולל ניקוי יסודי ושטיפת סוללה, ניקוי חלודה ממיכלים ומסגרת וצביעה מחדש ב- 2 שכבות צבע יסוד, ביטול רעידות ורעשים, שיפוץ הבידוד וכל עבודות המסגרות הדרושות לקלבלת יחידה תקינה</t>
  </si>
  <si>
    <t>3.72</t>
  </si>
  <si>
    <t>איתור ותיקוני דליפות גז R-12 ליחידה מ- 1.5 ועד וכולל 3 כ"ס, בדיקה יסודית לאחר התיקון, ואקום ומילוי גז R-406 כנדרש והפעלה תקינה של המערכת</t>
  </si>
  <si>
    <t>כנ"ל ליחידה מ- 4 כ"ס ועד וכולל 5 כ"ס</t>
  </si>
  <si>
    <t>3.73</t>
  </si>
  <si>
    <t>3.74</t>
  </si>
  <si>
    <t>איתור ותיקוני דליפות גז R-22 ליחידה מ- 1.5 ועד וכולל 3 כ"ס, בדיקה יסודית לאחר התיקון, ואקום ומילוי גז R-22 או R-404 כנדרש והפעלה תקינה של המערכת</t>
  </si>
  <si>
    <t>3.75</t>
  </si>
  <si>
    <t>איתור ותיקוני דליפות גז R-502 ליחידה מ- 1.5 ועד וכולל 3 כ"ס, בדיקה יסודית לאחר התיקון, ואקום ומילוי גז R-408 כנדרש והפעלה תקינה של המערכת</t>
  </si>
  <si>
    <t>3.76</t>
  </si>
  <si>
    <t>3.77</t>
  </si>
  <si>
    <t>3.78</t>
  </si>
  <si>
    <t>איתור ותיקוני דליפות גז R-134A ליחידה מ- 1.5 ועד וכולל 3 כ"ס, בדיקה יסודית לאחר התיקון, ואקום ומילוי גז R-134A כנדרש והפעלה תקינה של המערכת</t>
  </si>
  <si>
    <t>3.79</t>
  </si>
  <si>
    <t>3.80</t>
  </si>
  <si>
    <t>איתור ותיקוני דליפות גז R-69L ליחידה מ- 1.5 ועד וכולל 3 כ"ס, בדיקה יסודית לאחר התיקון, ואקום ומילוי גז R-408 כנדרש והפעלה תקינה של המערכת</t>
  </si>
  <si>
    <t>3.81</t>
  </si>
  <si>
    <t>3.82</t>
  </si>
  <si>
    <t>איתור ותיקוני דליפות גז R-411B ליחידה מ- 1.5 ועד וכולל 3 כ"ס, בדיקה יסודית לאחר התיקון, ואקום ומילוי גז R-408 כנדרש והפעלה תקינה של המערכת</t>
  </si>
  <si>
    <t>3.83</t>
  </si>
  <si>
    <t>3.84</t>
  </si>
  <si>
    <t>איתור ותיקוני דליפות גז R-404 או R-507 ליחידה מ- 1.5 ועד וכולל 3 כ"ס, בדיקה יסודית לאחר התיקון, ואקום ומילוי גז R-404 או R-507 כנדרש והפעלה תקינה של המערכת</t>
  </si>
  <si>
    <t>3.85</t>
  </si>
  <si>
    <t>3.86</t>
  </si>
  <si>
    <t>ניקוי לוח חשמל מאבק ולכלוך עם שואב אבק</t>
  </si>
  <si>
    <t>3.87</t>
  </si>
  <si>
    <t>ניקוי מעבה מאבק ולכלוך עם מברשת ודטרגנט חזק</t>
  </si>
  <si>
    <t>3.88</t>
  </si>
  <si>
    <t>ניקוי סוללת מפזר קור מלכלוך ושומנים עם מברשת ודטרגנט חזק</t>
  </si>
  <si>
    <t>3.89</t>
  </si>
  <si>
    <t>בידוד צינור ''5/8 עם ארמופלקס בעובי ''3/4 וציפוי סילפס</t>
  </si>
  <si>
    <t>מ"א</t>
  </si>
  <si>
    <t>3.90</t>
  </si>
  <si>
    <t>כנ"ל לצינור ''7/8</t>
  </si>
  <si>
    <t>3.91</t>
  </si>
  <si>
    <t>כנ"ל לצינור ''1/8 1</t>
  </si>
  <si>
    <t>3.92</t>
  </si>
  <si>
    <t>עטיפת פח מגולוון בעובי 0.6 מ"מ לצינור ''5/8 מבודד עם ארמופלקס בעובי ''3/4</t>
  </si>
  <si>
    <t>3.93</t>
  </si>
  <si>
    <t>3.94</t>
  </si>
  <si>
    <t>החלפת תפס למנעול</t>
  </si>
  <si>
    <t>3.95</t>
  </si>
  <si>
    <t>3.96</t>
  </si>
  <si>
    <t>החלפת ידית נעילה</t>
  </si>
  <si>
    <t>3.97</t>
  </si>
  <si>
    <t>החלפת ידית פנימית</t>
  </si>
  <si>
    <t>3.98</t>
  </si>
  <si>
    <t>החלפת ציר לדלת כנף</t>
  </si>
  <si>
    <t>3.99</t>
  </si>
  <si>
    <t>החלפת אטם גומי לדלת</t>
  </si>
  <si>
    <t>3.100</t>
  </si>
  <si>
    <t>החלפת גוף חימום 24 וולט לדלת</t>
  </si>
  <si>
    <t>3.101</t>
  </si>
  <si>
    <t>החלפת שנאי מבדל 24 וולט ל- 100 וולט</t>
  </si>
  <si>
    <t>3.102</t>
  </si>
  <si>
    <t>החלפת פעמון תקלה "אדם כלוא בחדר"</t>
  </si>
  <si>
    <t>3.103</t>
  </si>
  <si>
    <t>החלפת טרמוסטט חדר</t>
  </si>
  <si>
    <t>3.104</t>
  </si>
  <si>
    <t>החלפת טרמומטר עד קוטר 100 מ"מ</t>
  </si>
  <si>
    <t>3.105</t>
  </si>
  <si>
    <t>החלפת רושם טמפרטורה מסוג SPRIANO או שו"ע מאושר</t>
  </si>
  <si>
    <t>3.106</t>
  </si>
  <si>
    <t>החלפת בקר טמפרטורה, כולל רגש דגם 961 או שו"ע מאושר</t>
  </si>
  <si>
    <t>3.107</t>
  </si>
  <si>
    <t>החלפת בקר טמפרטורה, כולל רגש דגם 971 או שו"ע מאושר</t>
  </si>
  <si>
    <t>3.108</t>
  </si>
  <si>
    <t>החלפת גז קירור R-12 לגז R-134A או R-406 ליחידת עיבוי עד וכולל 3 כ"ס כמתואר בסעיף 7.9 "הסבת החלפת גז קירור", כולל החלפת הגז והשמן, מייבש, אטמים, שסטום התפשטות וכו' כנדרש והפעלה תקינה של המערכת</t>
  </si>
  <si>
    <t>3.109</t>
  </si>
  <si>
    <t>כנ"ל ליחידת עיבוי בגודל 4 כ"ס</t>
  </si>
  <si>
    <t>3.110</t>
  </si>
  <si>
    <t>כנ"ל ליחידת עיבוי בגודל 5 כ"ס</t>
  </si>
  <si>
    <t>3.111</t>
  </si>
  <si>
    <t>3.112</t>
  </si>
  <si>
    <t>3.113</t>
  </si>
  <si>
    <t>החלפת גז קירור R-502 לגז R-408 ליחידת עיבוי עד וכולל 4 כ"ס כמתואר בסעיף 7.9 "הסבת החלפת גז קירור", כולל החלפת הגז והשמן, מייבש, אטמים, שסטום התפשטות, הוספת מפריד שמן ומאוורר לקירור ראש וכו' כנדרש והפעלה תקינה של המערכת</t>
  </si>
  <si>
    <t>החלפת גז קירור R-502 לגז R-408 או R-134A אן R-404 ליחידת עיבוי עד וכולל 4 כ"ס כמתואר בסעיף 7.9 "הסבת החלפת גז קירור", כולל החלפת הגז והשמן, מייבש, אטמים, שסטום התפשטות, הוספת מפריד שמן ומאוורר לקירור ראש וכו' כנדרש והפעלה תקינה של המערכת</t>
  </si>
  <si>
    <t>3.114</t>
  </si>
  <si>
    <t>3.115</t>
  </si>
  <si>
    <t>החלפת גז קירור R-502 לגז R-404 או R-507 ליחידת עיבוי עד וכולל 4 כ"ס כמתואר בסעיף 7.9 "הסבת החלפת גז קירור", כולל החלפת הגז והשמן, מייבש, אטמים, שסטום התפשטות, וכו' כנדרש והפעלה תקינה של המערכת</t>
  </si>
  <si>
    <t>3.116</t>
  </si>
  <si>
    <t>3.117</t>
  </si>
  <si>
    <t>החלפת מגען חשמלי תלת-פאזי</t>
  </si>
  <si>
    <t>3.118</t>
  </si>
  <si>
    <t>החלפת הגנת זרםיתר, כולל מגעי עזר</t>
  </si>
  <si>
    <t>3.119</t>
  </si>
  <si>
    <t>החלפת טיימר השהיה</t>
  </si>
  <si>
    <t>3.120</t>
  </si>
  <si>
    <t>החלפת חצי אוטומטי חד-פאזי</t>
  </si>
  <si>
    <t>3.121</t>
  </si>
  <si>
    <t>החלפת חצי אוטומטי תלת-פאזי</t>
  </si>
  <si>
    <t>פרק 04 - חדרי קירור - עבודות שיפוץ</t>
  </si>
  <si>
    <t>הספקה והתקנה של פנל מבודד לחדר הקפאה עשוי מפוליאוריתן מוקצף בעובי 15 ס"מ עם נעטה חיצוני ופנימי של פח מגולוון, צבוע בתנור, כדוגמת "קסריה פולימרים"</t>
  </si>
  <si>
    <t>כנ"ל בעובי 10 ס"מ</t>
  </si>
  <si>
    <t>כנ"ל בעובי 7.5 ס"מ</t>
  </si>
  <si>
    <t>כנ"ל בעובי 5 ס"מ</t>
  </si>
  <si>
    <t>החלפת רצפת נירוסטה, כולל פירוק דלת במקרה הצורך, פירוק רצפה קיימת, השלמת מילוי והידוק פני השטח, ביצוע חסימה ובידוד הרצפה באמצעות לוחות מפוליאוריתן בעובי 7.5 ס"מ ובצפיפות של 50 עד 60 ק"ג/מ"ק, כולל מריחת שטחי הבטון בפרימר פלינטקוט 60%, מריחת בטומן אלסטקס של 2 מ"מ או אספלט ביטומני חם, הדבקת שכבת הבידוד ויציקת פוליאוריתן לאטימת רווחים בין הלוחות עצמם או בין הלוחות לקירות, כולל מחסום אדים, ניר טול ומעטה חיצוני עליון של פח נירוסטה 316L בעובי 2 מ"מ</t>
  </si>
  <si>
    <t>אטימת חדר קירור באלסטוטיל (סיליקון אלסטי) למניעת חדירת מי עיבוי</t>
  </si>
  <si>
    <t>החלפת דלת קירור מסוג כנף במידות פתח אור 230/110 ס"מ, כולל פירזול, מנגנון פתיחה, מנגנון חרום, פירוק וסילוק הדלת הקיימת ותיקון למצב עבודה תקין. הדלת תהייה עשויה עם ציפוי נירוסטה כדוגמת "ויסמן" או שו"ע</t>
  </si>
  <si>
    <t>כנ"ל אך כולל גם משקוף נירוסטה ועבודות בניה ובידוד הדרושות להחזרת המצב לקדמותו</t>
  </si>
  <si>
    <t>פירוק חדר קירור קיים, כולל פירוק יחידת קירור, בידוד, תאורה, חשמל וכו' והתקנה מחדש (המדידה לפי מ"ר רצפה)</t>
  </si>
  <si>
    <t>החלפת רצפת בטון מזוין בעובי 10 ס"מ, כולל פירוק דלת במקרה הצורך, חציבה ופירוק רצפה קיימת לרבות חיתוך משטח בטון מזוין בעובי 10 ס"מ וסילוקו, השלמת מילוי והידוק פני השטח, ביצוע חסימה ובידוד הרצפה באמצעות לוחות מפוליאוריתן בעובי 7.5 ס"מ ובצפיפות של 50 עד 60 ק"ג/מ"ק, כולל מריחת שטחי הבטון בפרימר פלינטקוט 60%, מריחת בטומן אלסטקס של 2 מ"מ או אספלט ביטומני חם, הדבקת שכבת הבידוד ויציקת פוליאוריתן לאטימת רווחים בין הלוחות עצמם או בין הלוחות לקירות, כולל מחסום אדים, ניר טול ויציקת רצפת בטון מזוין בעובי 10 ס"מ, גמר החלקה וציפוי אפוקסי כדוגמת "טמבור" C-302, כולל תפרים ואיטומים</t>
  </si>
  <si>
    <t>כנ"ל אבל עם רצפת בטון מזוין בעובי 20 ס"מ</t>
  </si>
  <si>
    <t>ציפוי רצפת נירוסטה ב- PVC אטום, כולל הכנה להדבקה, הדבקה ואיטום בכל ההיקף על מנת למנוע חדירת לחות</t>
  </si>
  <si>
    <t>תוספת לציפוי פנל בצד אחד בנירוסטה במקום פח מגולוון וצבוע</t>
  </si>
  <si>
    <t>כנ"ל אך לשני צדדים</t>
  </si>
  <si>
    <t>מערכת חימום רצפה לחדר הקפאה או קירור וקירור לפי 20W למ"ר, כולל תרמוסטט</t>
  </si>
  <si>
    <t>בדיקת מיתקן שלא הצריכה תיקון לקריאה רגילה</t>
  </si>
  <si>
    <t>כנ"ל ל- "קריאה דחופה" כמתואר</t>
  </si>
  <si>
    <t>ש"ע של טכנאי קירור או חשמלאי בכיר כמתואר לביצוע עבודות שאינן מוגדרות במחירון</t>
  </si>
  <si>
    <t>פרק 05 - כללי</t>
  </si>
  <si>
    <t>כנ"ל אך טכנאי/חשמלאי עוזר</t>
  </si>
  <si>
    <t>הסבת יחידת עיבוי מושלמת מגז R-12 לגז R-406, בגודל 1/8 ועד וכולל 1/5 כ"ס, כולל מדחס, מעבה, מייבש, פירוק היחידה הישנה וסילוקה, ואקום, בדיקת דליפות ומילוי גז וכו' כנדרש והפעלה תקינה של המערכת</t>
  </si>
  <si>
    <t>הסבת יחידת עיבוי מושלמת למקפיא מגז R-12 לגז R-408, בגודל 1/8 ועד וכולל 1/5 כ"ס, כולל מדחס, מעבה, מייבש, פירוק היחידה הישנה וסילוקה, ואקום, בדיקת דליפות ומילוי גז וכו' כנדרש והפעלה תקינה של המערכת</t>
  </si>
  <si>
    <t>חומרים</t>
  </si>
  <si>
    <t>סה"כ פרק 06</t>
  </si>
  <si>
    <t>סה"כ פרק 06, לאחר מתן הנחה</t>
  </si>
  <si>
    <t>פרק 06 - חומרים</t>
  </si>
  <si>
    <t>אחוז "רווח קבלני" פרק 06</t>
  </si>
  <si>
    <t>אחזקת מתקני קירור - מכרז 30/2016 - כתב כמויות - פורמט</t>
  </si>
  <si>
    <t>אחזקת מתקני קירור - מכרז 30/2016 - כתב כמויות - נב"מ</t>
  </si>
  <si>
    <t>אחזקת מתקני קירור - מכרז 30/2016 - כתב כמויות - הגנה"צ</t>
  </si>
  <si>
    <t>אחזקת מתקני קירור - מכרז 30/2016 - כתב כמויות - שו"ט</t>
  </si>
  <si>
    <t>אחזקת מתקני קירור - מכרז 30/2016 - כתב כמויות - סה"כ</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</si>
</sst>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 #,##0.00_ ;_ * \-#,##0.00_ ;_ * &quot;-&quot;??_ ;_ @_ "/>
    <numFmt numFmtId="164" formatCode="0.0"/>
    <numFmt numFmtId="165" formatCode="#,##0.00_ ;\-#,##0.00\ "/>
  </numFmts>
  <fonts count="9"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6"/>
      <color theme="0"/>
      <name val="Arial"/>
      <family val="2"/>
      <scheme val="minor"/>
    </font>
    <font>
      <b/>
      <sz val="16"/>
      <color theme="1"/>
      <name val="Arial"/>
      <family val="2"/>
      <scheme val="minor"/>
    </font>
    <font>
      <b/>
      <sz val="15"/>
      <color rgb="FFFF0000"/>
      <name val="Arial"/>
      <family val="2"/>
      <scheme val="minor"/>
    </font>
    <font>
      <sz val="11"/>
      <color theme="1"/>
      <name val="Arial"/>
      <family val="2"/>
      <scheme val="minor"/>
    </font>
    <font>
      <b/>
      <sz val="11"/>
      <color rgb="FFFF0000"/>
      <name val="Arial"/>
      <family val="2"/>
      <scheme val="minor"/>
    </font>
    <font>
      <b/>
      <sz val="20"/>
      <color theme="1"/>
      <name val="Arial"/>
      <family val="2"/>
      <scheme val="minor"/>
    </font>
  </fonts>
  <fills count="5">
    <fill>
      <patternFill patternType="none"/>
    </fill>
    <fill>
      <patternFill patternType="gray125"/>
    </fill>
    <fill>
      <patternFill patternType="solid">
        <fgColor rgb="FFFFFF00"/>
        <bgColor indexed="64"/>
      </patternFill>
    </fill>
    <fill>
      <patternFill patternType="solid">
        <fgColor rgb="FF0070C0"/>
        <bgColor indexed="64"/>
      </patternFill>
    </fill>
    <fill>
      <patternFill patternType="solid">
        <fgColor theme="0" tint="-0.14999847407452621"/>
        <bgColor indexed="64"/>
      </patternFill>
    </fill>
  </fills>
  <borders count="29">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n">
        <color auto="1"/>
      </top>
      <bottom style="thin">
        <color auto="1"/>
      </bottom>
      <diagonal/>
    </border>
    <border>
      <left/>
      <right style="thin">
        <color auto="1"/>
      </right>
      <top style="thin">
        <color auto="1"/>
      </top>
      <bottom style="thin">
        <color auto="1"/>
      </bottom>
      <diagonal/>
    </border>
    <border>
      <left style="thick">
        <color auto="1"/>
      </left>
      <right/>
      <top/>
      <bottom style="thick">
        <color auto="1"/>
      </bottom>
      <diagonal/>
    </border>
    <border>
      <left/>
      <right style="thin">
        <color auto="1"/>
      </right>
      <top/>
      <bottom style="thick">
        <color auto="1"/>
      </bottom>
      <diagonal/>
    </border>
    <border>
      <left style="thin">
        <color auto="1"/>
      </left>
      <right style="thin">
        <color auto="1"/>
      </right>
      <top/>
      <bottom/>
      <diagonal/>
    </border>
    <border>
      <left style="thin">
        <color auto="1"/>
      </left>
      <right style="thick">
        <color auto="1"/>
      </right>
      <top/>
      <bottom/>
      <diagonal/>
    </border>
    <border>
      <left style="thick">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2">
    <xf numFmtId="0" fontId="0" fillId="0" borderId="0"/>
    <xf numFmtId="43" fontId="1" fillId="0" borderId="0" applyFont="0" applyFill="0" applyBorder="0" applyAlignment="0" applyProtection="0"/>
  </cellStyleXfs>
  <cellXfs count="79">
    <xf numFmtId="0" fontId="0" fillId="0" borderId="0" xfId="0"/>
    <xf numFmtId="0" fontId="0" fillId="0" borderId="6" xfId="0" applyBorder="1"/>
    <xf numFmtId="0" fontId="0" fillId="0" borderId="12" xfId="0" applyBorder="1"/>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4" fillId="0" borderId="0" xfId="0" applyFont="1"/>
    <xf numFmtId="0" fontId="3" fillId="3" borderId="14" xfId="0" applyFont="1" applyFill="1" applyBorder="1"/>
    <xf numFmtId="0" fontId="3" fillId="3" borderId="15" xfId="0" applyFont="1" applyFill="1" applyBorder="1"/>
    <xf numFmtId="0" fontId="2" fillId="2" borderId="1" xfId="0" applyFont="1" applyFill="1" applyBorder="1" applyAlignment="1">
      <alignment horizontal="center" vertical="center"/>
    </xf>
    <xf numFmtId="0" fontId="2" fillId="2" borderId="7" xfId="0" applyFont="1" applyFill="1" applyBorder="1" applyAlignment="1">
      <alignment horizontal="center" vertical="center"/>
    </xf>
    <xf numFmtId="0" fontId="0" fillId="0" borderId="5" xfId="0" applyBorder="1" applyAlignment="1">
      <alignment horizontal="center"/>
    </xf>
    <xf numFmtId="0" fontId="3" fillId="3" borderId="13" xfId="0" applyFont="1" applyFill="1" applyBorder="1" applyAlignment="1">
      <alignment horizontal="center"/>
    </xf>
    <xf numFmtId="0" fontId="0" fillId="0" borderId="10" xfId="0" applyBorder="1" applyAlignment="1">
      <alignment horizontal="center"/>
    </xf>
    <xf numFmtId="0" fontId="0" fillId="0" borderId="0" xfId="0" applyAlignment="1">
      <alignment horizontal="center"/>
    </xf>
    <xf numFmtId="0" fontId="0" fillId="0" borderId="10" xfId="0" applyBorder="1" applyAlignment="1">
      <alignment horizontal="center" vertical="center"/>
    </xf>
    <xf numFmtId="0" fontId="0" fillId="0" borderId="11" xfId="0" applyBorder="1" applyAlignment="1">
      <alignment vertical="center" wrapText="1"/>
    </xf>
    <xf numFmtId="0" fontId="0" fillId="0" borderId="12" xfId="0" applyBorder="1" applyAlignment="1">
      <alignment vertical="center"/>
    </xf>
    <xf numFmtId="0" fontId="0" fillId="0" borderId="0" xfId="0" applyAlignment="1">
      <alignment vertical="center"/>
    </xf>
    <xf numFmtId="0" fontId="3" fillId="3" borderId="14" xfId="0" applyFont="1" applyFill="1" applyBorder="1" applyAlignment="1"/>
    <xf numFmtId="0" fontId="0" fillId="0" borderId="11" xfId="0" applyBorder="1" applyAlignment="1"/>
    <xf numFmtId="0" fontId="0" fillId="0" borderId="5" xfId="0" applyBorder="1" applyAlignment="1"/>
    <xf numFmtId="0" fontId="0" fillId="0" borderId="11" xfId="0" applyBorder="1" applyAlignment="1">
      <alignment horizontal="center" vertical="center"/>
    </xf>
    <xf numFmtId="0" fontId="0" fillId="0" borderId="5" xfId="0" applyBorder="1" applyAlignment="1">
      <alignment horizontal="center" vertical="center"/>
    </xf>
    <xf numFmtId="0" fontId="3" fillId="3" borderId="14" xfId="0" applyFont="1" applyFill="1" applyBorder="1" applyAlignment="1">
      <alignment horizontal="center"/>
    </xf>
    <xf numFmtId="43" fontId="2" fillId="2" borderId="14" xfId="1" applyFont="1" applyFill="1" applyBorder="1" applyAlignment="1">
      <alignment horizontal="center" vertical="center" wrapText="1"/>
    </xf>
    <xf numFmtId="43" fontId="3" fillId="3" borderId="14" xfId="1" applyFont="1" applyFill="1" applyBorder="1" applyAlignment="1">
      <alignment horizontal="center" vertical="center"/>
    </xf>
    <xf numFmtId="43" fontId="0" fillId="0" borderId="11" xfId="1" applyFont="1" applyBorder="1" applyAlignment="1">
      <alignment horizontal="center" vertical="center"/>
    </xf>
    <xf numFmtId="43" fontId="0" fillId="0" borderId="5" xfId="1" applyFont="1" applyBorder="1" applyAlignment="1">
      <alignment horizontal="center" vertical="center"/>
    </xf>
    <xf numFmtId="43" fontId="2" fillId="2" borderId="2" xfId="1" applyFont="1" applyFill="1" applyBorder="1" applyAlignment="1">
      <alignment horizontal="center" vertical="center"/>
    </xf>
    <xf numFmtId="43" fontId="2" fillId="2" borderId="8" xfId="1" applyFont="1" applyFill="1" applyBorder="1" applyAlignment="1">
      <alignment horizontal="center" vertical="center"/>
    </xf>
    <xf numFmtId="43" fontId="0" fillId="0" borderId="0" xfId="1" applyFont="1" applyAlignment="1">
      <alignment horizontal="center" vertical="center"/>
    </xf>
    <xf numFmtId="43" fontId="2" fillId="0" borderId="5" xfId="1" applyFont="1" applyBorder="1" applyAlignment="1">
      <alignment horizontal="center" vertical="center"/>
    </xf>
    <xf numFmtId="2" fontId="0" fillId="0" borderId="10" xfId="0" applyNumberForma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6" xfId="0" applyBorder="1" applyAlignment="1">
      <alignment vertical="center"/>
    </xf>
    <xf numFmtId="2" fontId="0" fillId="0" borderId="4" xfId="0" applyNumberFormat="1" applyBorder="1" applyAlignment="1">
      <alignment horizontal="center" vertical="center"/>
    </xf>
    <xf numFmtId="164" fontId="0" fillId="0" borderId="4" xfId="0" applyNumberFormat="1" applyBorder="1" applyAlignment="1">
      <alignment horizontal="center" vertical="center"/>
    </xf>
    <xf numFmtId="165" fontId="5" fillId="0" borderId="18" xfId="0" applyNumberFormat="1" applyFont="1" applyBorder="1" applyAlignment="1">
      <alignment horizontal="center" vertical="center"/>
    </xf>
    <xf numFmtId="0" fontId="0" fillId="0" borderId="6" xfId="0" applyBorder="1" applyAlignment="1"/>
    <xf numFmtId="0" fontId="0" fillId="0" borderId="0" xfId="0" applyAlignment="1"/>
    <xf numFmtId="164" fontId="0" fillId="0" borderId="10" xfId="0" applyNumberFormat="1" applyBorder="1" applyAlignment="1">
      <alignment horizontal="center" vertical="center"/>
    </xf>
    <xf numFmtId="0" fontId="2" fillId="0" borderId="21" xfId="0" applyFont="1" applyBorder="1" applyAlignment="1">
      <alignment horizontal="center"/>
    </xf>
    <xf numFmtId="0" fontId="2" fillId="0" borderId="22" xfId="0" applyFont="1" applyBorder="1" applyAlignment="1">
      <alignment horizontal="center"/>
    </xf>
    <xf numFmtId="0" fontId="0" fillId="0" borderId="23" xfId="0" applyBorder="1" applyAlignment="1">
      <alignment horizontal="center"/>
    </xf>
    <xf numFmtId="43" fontId="0" fillId="0" borderId="23" xfId="1" applyFont="1" applyBorder="1" applyAlignment="1">
      <alignment horizontal="center" vertical="center"/>
    </xf>
    <xf numFmtId="43" fontId="2" fillId="0" borderId="23" xfId="1" applyFont="1" applyBorder="1" applyAlignment="1">
      <alignment horizontal="center" vertical="center"/>
    </xf>
    <xf numFmtId="0" fontId="0" fillId="0" borderId="24" xfId="0" applyBorder="1"/>
    <xf numFmtId="0" fontId="0" fillId="0" borderId="27" xfId="0" applyBorder="1" applyAlignment="1">
      <alignment horizontal="center"/>
    </xf>
    <xf numFmtId="43" fontId="0" fillId="0" borderId="27" xfId="1" applyFont="1" applyBorder="1" applyAlignment="1">
      <alignment horizontal="center" vertical="center"/>
    </xf>
    <xf numFmtId="43" fontId="2" fillId="0" borderId="27" xfId="1" applyFont="1" applyBorder="1" applyAlignment="1">
      <alignment horizontal="center" vertical="center"/>
    </xf>
    <xf numFmtId="0" fontId="0" fillId="0" borderId="28" xfId="0" applyBorder="1"/>
    <xf numFmtId="0" fontId="2" fillId="0" borderId="19" xfId="0" applyFont="1" applyBorder="1" applyAlignment="1">
      <alignment horizontal="center"/>
    </xf>
    <xf numFmtId="43" fontId="0" fillId="4" borderId="5" xfId="1" applyFont="1" applyFill="1" applyBorder="1" applyAlignment="1">
      <alignment horizontal="center" vertical="center"/>
    </xf>
    <xf numFmtId="43" fontId="2" fillId="4" borderId="5" xfId="1" applyFont="1" applyFill="1" applyBorder="1" applyAlignment="1">
      <alignment horizontal="center" vertical="center"/>
    </xf>
    <xf numFmtId="0" fontId="6" fillId="0" borderId="5" xfId="0" applyFont="1" applyBorder="1" applyAlignment="1">
      <alignment horizontal="right" vertical="center"/>
    </xf>
    <xf numFmtId="0" fontId="7" fillId="0" borderId="5" xfId="0" applyFont="1" applyBorder="1" applyAlignment="1">
      <alignment horizontal="center"/>
    </xf>
    <xf numFmtId="0" fontId="2" fillId="0" borderId="4" xfId="0" applyFont="1" applyBorder="1" applyAlignment="1">
      <alignment horizontal="center"/>
    </xf>
    <xf numFmtId="0" fontId="2" fillId="0" borderId="10" xfId="0" applyFont="1" applyBorder="1" applyAlignment="1">
      <alignment horizontal="center"/>
    </xf>
    <xf numFmtId="0" fontId="6" fillId="0" borderId="11" xfId="0" applyFont="1" applyBorder="1" applyAlignment="1">
      <alignment horizontal="right" vertical="center"/>
    </xf>
    <xf numFmtId="0" fontId="2" fillId="0" borderId="8" xfId="0" applyFont="1" applyBorder="1" applyAlignment="1">
      <alignment horizontal="center"/>
    </xf>
    <xf numFmtId="0" fontId="0" fillId="0" borderId="5" xfId="0" applyBorder="1" applyAlignment="1">
      <alignment horizontal="center" vertical="center" wrapText="1"/>
    </xf>
    <xf numFmtId="0" fontId="2" fillId="0" borderId="19" xfId="0" applyFont="1" applyBorder="1" applyAlignment="1">
      <alignment horizontal="center"/>
    </xf>
    <xf numFmtId="0" fontId="0" fillId="0" borderId="11" xfId="0" applyBorder="1" applyAlignment="1">
      <alignment wrapText="1"/>
    </xf>
    <xf numFmtId="0" fontId="0" fillId="0" borderId="11" xfId="0" applyBorder="1" applyAlignment="1">
      <alignment vertical="top" wrapText="1"/>
    </xf>
    <xf numFmtId="49" fontId="0" fillId="0" borderId="4" xfId="0" applyNumberFormat="1" applyBorder="1" applyAlignment="1">
      <alignment horizontal="center" vertical="center"/>
    </xf>
    <xf numFmtId="49" fontId="0" fillId="0" borderId="4" xfId="0" applyNumberFormat="1" applyBorder="1" applyAlignment="1">
      <alignment horizontal="center"/>
    </xf>
    <xf numFmtId="0" fontId="0" fillId="0" borderId="5" xfId="0" applyBorder="1" applyAlignment="1">
      <alignment wrapText="1"/>
    </xf>
    <xf numFmtId="0" fontId="2" fillId="0" borderId="25" xfId="0" applyFont="1" applyBorder="1" applyAlignment="1">
      <alignment horizontal="center"/>
    </xf>
    <xf numFmtId="0" fontId="2" fillId="0" borderId="26" xfId="0" applyFont="1" applyBorder="1" applyAlignment="1">
      <alignment horizontal="center"/>
    </xf>
    <xf numFmtId="0" fontId="8" fillId="0" borderId="16" xfId="0" applyFont="1" applyBorder="1" applyAlignment="1">
      <alignment horizontal="center"/>
    </xf>
    <xf numFmtId="0" fontId="8" fillId="0" borderId="17" xfId="0" applyFont="1" applyBorder="1" applyAlignment="1">
      <alignment horizontal="center"/>
    </xf>
    <xf numFmtId="0" fontId="2" fillId="0" borderId="19" xfId="0" applyFont="1" applyBorder="1" applyAlignment="1">
      <alignment horizontal="center"/>
    </xf>
    <xf numFmtId="0" fontId="2" fillId="0" borderId="20" xfId="0" applyFont="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view="pageBreakPreview" zoomScaleNormal="100" zoomScaleSheetLayoutView="100" workbookViewId="0">
      <pane ySplit="2" topLeftCell="A3" activePane="bottomLeft" state="frozen"/>
      <selection pane="bottomLeft" activeCell="B8" sqref="B8"/>
    </sheetView>
  </sheetViews>
  <sheetFormatPr defaultRowHeight="13.8" x14ac:dyDescent="0.25"/>
  <cols>
    <col min="1" max="1" width="5.3984375" style="18" customWidth="1"/>
    <col min="2" max="2" width="49.5" customWidth="1"/>
    <col min="3" max="3" width="6.3984375" style="18" bestFit="1" customWidth="1"/>
    <col min="4" max="4" width="4.59765625" style="18" bestFit="1" customWidth="1"/>
    <col min="5" max="5" width="10.19921875" style="35" bestFit="1" customWidth="1"/>
    <col min="6" max="6" width="11.3984375" style="35" customWidth="1"/>
    <col min="7" max="7" width="20.19921875" customWidth="1"/>
  </cols>
  <sheetData>
    <row r="1" spans="1:7" ht="25.8" thickTop="1" thickBot="1" x14ac:dyDescent="0.45">
      <c r="A1" s="75" t="s">
        <v>335</v>
      </c>
      <c r="B1" s="76"/>
      <c r="C1" s="76"/>
      <c r="D1" s="76"/>
      <c r="E1" s="76"/>
      <c r="F1" s="76"/>
      <c r="G1" s="43">
        <f>F244</f>
        <v>509536.98</v>
      </c>
    </row>
    <row r="2" spans="1:7" ht="15" thickTop="1" thickBot="1" x14ac:dyDescent="0.3">
      <c r="A2" s="7" t="s">
        <v>0</v>
      </c>
      <c r="B2" s="8" t="s">
        <v>1</v>
      </c>
      <c r="C2" s="8" t="s">
        <v>2</v>
      </c>
      <c r="D2" s="8" t="s">
        <v>3</v>
      </c>
      <c r="E2" s="29" t="s">
        <v>13</v>
      </c>
      <c r="F2" s="29" t="s">
        <v>12</v>
      </c>
      <c r="G2" s="9" t="s">
        <v>4</v>
      </c>
    </row>
    <row r="3" spans="1:7" s="10" customFormat="1" ht="22.2" thickTop="1" thickBot="1" x14ac:dyDescent="0.45">
      <c r="A3" s="16">
        <v>1</v>
      </c>
      <c r="B3" s="11" t="s">
        <v>29</v>
      </c>
      <c r="C3" s="28"/>
      <c r="D3" s="28"/>
      <c r="E3" s="30"/>
      <c r="F3" s="30"/>
      <c r="G3" s="12"/>
    </row>
    <row r="4" spans="1:7" ht="55.8" thickTop="1" x14ac:dyDescent="0.25">
      <c r="A4" s="46">
        <v>1.1000000000000001</v>
      </c>
      <c r="B4" s="68" t="s">
        <v>328</v>
      </c>
      <c r="C4" s="26" t="s">
        <v>11</v>
      </c>
      <c r="D4" s="26">
        <v>1</v>
      </c>
      <c r="E4" s="31">
        <v>1400</v>
      </c>
      <c r="F4" s="31">
        <f t="shared" ref="F4:F9" si="0">E4*D4</f>
        <v>1400</v>
      </c>
      <c r="G4" s="2"/>
    </row>
    <row r="5" spans="1:7" x14ac:dyDescent="0.25">
      <c r="A5" s="46">
        <v>1.2</v>
      </c>
      <c r="B5" s="24" t="s">
        <v>30</v>
      </c>
      <c r="C5" s="26" t="s">
        <v>11</v>
      </c>
      <c r="D5" s="26">
        <v>1</v>
      </c>
      <c r="E5" s="31">
        <v>1500</v>
      </c>
      <c r="F5" s="31">
        <f t="shared" si="0"/>
        <v>1500</v>
      </c>
      <c r="G5" s="2"/>
    </row>
    <row r="6" spans="1:7" x14ac:dyDescent="0.25">
      <c r="A6" s="46">
        <v>1.3</v>
      </c>
      <c r="B6" s="24" t="s">
        <v>31</v>
      </c>
      <c r="C6" s="26" t="s">
        <v>11</v>
      </c>
      <c r="D6" s="26">
        <v>1</v>
      </c>
      <c r="E6" s="31">
        <v>1800</v>
      </c>
      <c r="F6" s="31">
        <f t="shared" si="0"/>
        <v>1800</v>
      </c>
      <c r="G6" s="2"/>
    </row>
    <row r="7" spans="1:7" s="22" customFormat="1" x14ac:dyDescent="0.25">
      <c r="A7" s="46">
        <v>1.4</v>
      </c>
      <c r="B7" s="20" t="s">
        <v>32</v>
      </c>
      <c r="C7" s="26" t="s">
        <v>11</v>
      </c>
      <c r="D7" s="26">
        <v>1</v>
      </c>
      <c r="E7" s="31">
        <v>2300</v>
      </c>
      <c r="F7" s="31">
        <f t="shared" si="0"/>
        <v>2300</v>
      </c>
      <c r="G7" s="21"/>
    </row>
    <row r="8" spans="1:7" ht="44.25" customHeight="1" x14ac:dyDescent="0.25">
      <c r="A8" s="46">
        <v>1.5</v>
      </c>
      <c r="B8" s="69" t="s">
        <v>33</v>
      </c>
      <c r="C8" s="26" t="s">
        <v>11</v>
      </c>
      <c r="D8" s="26">
        <v>1</v>
      </c>
      <c r="E8" s="31">
        <v>1500</v>
      </c>
      <c r="F8" s="31">
        <f t="shared" si="0"/>
        <v>1500</v>
      </c>
      <c r="G8" s="2"/>
    </row>
    <row r="9" spans="1:7" s="22" customFormat="1" x14ac:dyDescent="0.25">
      <c r="A9" s="19">
        <v>1.6</v>
      </c>
      <c r="B9" s="24" t="s">
        <v>30</v>
      </c>
      <c r="C9" s="26" t="s">
        <v>11</v>
      </c>
      <c r="D9" s="26">
        <v>1</v>
      </c>
      <c r="E9" s="31">
        <v>1600</v>
      </c>
      <c r="F9" s="31">
        <f t="shared" si="0"/>
        <v>1600</v>
      </c>
      <c r="G9" s="21"/>
    </row>
    <row r="10" spans="1:7" x14ac:dyDescent="0.25">
      <c r="A10" s="17">
        <v>1.7</v>
      </c>
      <c r="B10" s="24" t="s">
        <v>31</v>
      </c>
      <c r="C10" s="26" t="s">
        <v>11</v>
      </c>
      <c r="D10" s="26">
        <v>1</v>
      </c>
      <c r="E10" s="31">
        <v>1800</v>
      </c>
      <c r="F10" s="31">
        <f t="shared" ref="F10:F33" si="1">E10*D10</f>
        <v>1800</v>
      </c>
      <c r="G10" s="2"/>
    </row>
    <row r="11" spans="1:7" x14ac:dyDescent="0.25">
      <c r="A11" s="17">
        <v>1.8</v>
      </c>
      <c r="B11" s="20" t="s">
        <v>32</v>
      </c>
      <c r="C11" s="26" t="s">
        <v>11</v>
      </c>
      <c r="D11" s="26">
        <v>1</v>
      </c>
      <c r="E11" s="31">
        <v>2300</v>
      </c>
      <c r="F11" s="31">
        <f t="shared" si="1"/>
        <v>2300</v>
      </c>
      <c r="G11" s="2"/>
    </row>
    <row r="12" spans="1:7" ht="41.4" x14ac:dyDescent="0.25">
      <c r="A12" s="19">
        <v>1.9</v>
      </c>
      <c r="B12" s="68" t="s">
        <v>52</v>
      </c>
      <c r="C12" s="26" t="s">
        <v>11</v>
      </c>
      <c r="D12" s="26">
        <v>1</v>
      </c>
      <c r="E12" s="31">
        <v>800</v>
      </c>
      <c r="F12" s="31">
        <f t="shared" si="1"/>
        <v>800</v>
      </c>
      <c r="G12" s="2"/>
    </row>
    <row r="13" spans="1:7" x14ac:dyDescent="0.25">
      <c r="A13" s="37">
        <v>1.1000000000000001</v>
      </c>
      <c r="B13" s="24" t="s">
        <v>30</v>
      </c>
      <c r="C13" s="26" t="s">
        <v>11</v>
      </c>
      <c r="D13" s="26">
        <v>1</v>
      </c>
      <c r="E13" s="31">
        <v>1000</v>
      </c>
      <c r="F13" s="31">
        <f t="shared" ref="F13" si="2">E13*D13</f>
        <v>1000</v>
      </c>
      <c r="G13" s="2"/>
    </row>
    <row r="14" spans="1:7" x14ac:dyDescent="0.25">
      <c r="A14" s="37">
        <v>1.1100000000000001</v>
      </c>
      <c r="B14" s="24" t="s">
        <v>31</v>
      </c>
      <c r="C14" s="26" t="s">
        <v>11</v>
      </c>
      <c r="D14" s="26">
        <v>1</v>
      </c>
      <c r="E14" s="31">
        <v>1200</v>
      </c>
      <c r="F14" s="31">
        <f t="shared" si="1"/>
        <v>1200</v>
      </c>
      <c r="G14" s="2"/>
    </row>
    <row r="15" spans="1:7" x14ac:dyDescent="0.25">
      <c r="A15" s="37">
        <v>1.1200000000000001</v>
      </c>
      <c r="B15" s="20" t="s">
        <v>32</v>
      </c>
      <c r="C15" s="26" t="s">
        <v>11</v>
      </c>
      <c r="D15" s="26">
        <v>1</v>
      </c>
      <c r="E15" s="31">
        <v>1400</v>
      </c>
      <c r="F15" s="31">
        <f t="shared" ref="F15" si="3">E15*D15</f>
        <v>1400</v>
      </c>
      <c r="G15" s="2"/>
    </row>
    <row r="16" spans="1:7" ht="41.4" x14ac:dyDescent="0.25">
      <c r="A16" s="37">
        <v>1.1299999999999999</v>
      </c>
      <c r="B16" s="68" t="s">
        <v>53</v>
      </c>
      <c r="C16" s="26" t="s">
        <v>11</v>
      </c>
      <c r="D16" s="26">
        <v>1</v>
      </c>
      <c r="E16" s="31">
        <v>1000</v>
      </c>
      <c r="F16" s="31">
        <f t="shared" si="1"/>
        <v>1000</v>
      </c>
      <c r="G16" s="2"/>
    </row>
    <row r="17" spans="1:7" x14ac:dyDescent="0.25">
      <c r="A17" s="37">
        <v>1.1399999999999999</v>
      </c>
      <c r="B17" s="24" t="s">
        <v>30</v>
      </c>
      <c r="C17" s="26" t="s">
        <v>11</v>
      </c>
      <c r="D17" s="26">
        <v>1</v>
      </c>
      <c r="E17" s="31">
        <v>1200</v>
      </c>
      <c r="F17" s="31">
        <f t="shared" si="1"/>
        <v>1200</v>
      </c>
      <c r="G17" s="2"/>
    </row>
    <row r="18" spans="1:7" x14ac:dyDescent="0.25">
      <c r="A18" s="37">
        <v>1.1499999999999999</v>
      </c>
      <c r="B18" s="24" t="s">
        <v>31</v>
      </c>
      <c r="C18" s="26" t="s">
        <v>11</v>
      </c>
      <c r="D18" s="26">
        <v>1</v>
      </c>
      <c r="E18" s="31">
        <v>1500</v>
      </c>
      <c r="F18" s="31">
        <f t="shared" si="1"/>
        <v>1500</v>
      </c>
      <c r="G18" s="2"/>
    </row>
    <row r="19" spans="1:7" x14ac:dyDescent="0.25">
      <c r="A19" s="37">
        <v>1.1599999999999999</v>
      </c>
      <c r="B19" s="20" t="s">
        <v>32</v>
      </c>
      <c r="C19" s="26" t="s">
        <v>11</v>
      </c>
      <c r="D19" s="26">
        <v>1</v>
      </c>
      <c r="E19" s="31">
        <v>1700</v>
      </c>
      <c r="F19" s="31">
        <f t="shared" si="1"/>
        <v>1700</v>
      </c>
      <c r="G19" s="2"/>
    </row>
    <row r="20" spans="1:7" ht="27.6" x14ac:dyDescent="0.25">
      <c r="A20" s="37">
        <v>1.17</v>
      </c>
      <c r="B20" s="68" t="s">
        <v>35</v>
      </c>
      <c r="C20" s="26" t="s">
        <v>11</v>
      </c>
      <c r="D20" s="26">
        <v>1</v>
      </c>
      <c r="E20" s="31">
        <v>600</v>
      </c>
      <c r="F20" s="31">
        <f t="shared" si="1"/>
        <v>600</v>
      </c>
      <c r="G20" s="2"/>
    </row>
    <row r="21" spans="1:7" x14ac:dyDescent="0.25">
      <c r="A21" s="37">
        <v>1.18</v>
      </c>
      <c r="B21" s="24" t="s">
        <v>36</v>
      </c>
      <c r="C21" s="26" t="s">
        <v>11</v>
      </c>
      <c r="D21" s="26">
        <v>1</v>
      </c>
      <c r="E21" s="31">
        <v>700</v>
      </c>
      <c r="F21" s="31">
        <f t="shared" si="1"/>
        <v>700</v>
      </c>
      <c r="G21" s="2"/>
    </row>
    <row r="22" spans="1:7" x14ac:dyDescent="0.25">
      <c r="A22" s="37">
        <v>1.19</v>
      </c>
      <c r="B22" s="24" t="s">
        <v>37</v>
      </c>
      <c r="C22" s="26" t="s">
        <v>11</v>
      </c>
      <c r="D22" s="26">
        <v>1</v>
      </c>
      <c r="E22" s="31">
        <v>300</v>
      </c>
      <c r="F22" s="31">
        <f t="shared" si="1"/>
        <v>300</v>
      </c>
      <c r="G22" s="2"/>
    </row>
    <row r="23" spans="1:7" x14ac:dyDescent="0.25">
      <c r="A23" s="37">
        <v>1.2</v>
      </c>
      <c r="B23" s="24" t="s">
        <v>38</v>
      </c>
      <c r="C23" s="26" t="s">
        <v>11</v>
      </c>
      <c r="D23" s="26">
        <v>1</v>
      </c>
      <c r="E23" s="31">
        <v>320</v>
      </c>
      <c r="F23" s="31">
        <f t="shared" si="1"/>
        <v>320</v>
      </c>
      <c r="G23" s="2"/>
    </row>
    <row r="24" spans="1:7" s="22" customFormat="1" x14ac:dyDescent="0.25">
      <c r="A24" s="37">
        <v>1.21</v>
      </c>
      <c r="B24" s="20" t="s">
        <v>39</v>
      </c>
      <c r="C24" s="26" t="s">
        <v>11</v>
      </c>
      <c r="D24" s="26">
        <v>1</v>
      </c>
      <c r="E24" s="31">
        <v>250</v>
      </c>
      <c r="F24" s="31">
        <f t="shared" si="1"/>
        <v>250</v>
      </c>
      <c r="G24" s="21"/>
    </row>
    <row r="25" spans="1:7" x14ac:dyDescent="0.25">
      <c r="A25" s="37">
        <v>1.22</v>
      </c>
      <c r="B25" s="24" t="s">
        <v>40</v>
      </c>
      <c r="C25" s="26" t="s">
        <v>11</v>
      </c>
      <c r="D25" s="26">
        <v>1</v>
      </c>
      <c r="E25" s="31">
        <v>150</v>
      </c>
      <c r="F25" s="31">
        <f t="shared" si="1"/>
        <v>150</v>
      </c>
      <c r="G25" s="2"/>
    </row>
    <row r="26" spans="1:7" x14ac:dyDescent="0.25">
      <c r="A26" s="37">
        <v>1.23</v>
      </c>
      <c r="B26" s="24" t="s">
        <v>72</v>
      </c>
      <c r="C26" s="26" t="s">
        <v>11</v>
      </c>
      <c r="D26" s="26">
        <v>1</v>
      </c>
      <c r="E26" s="31">
        <v>250</v>
      </c>
      <c r="F26" s="31">
        <f t="shared" si="1"/>
        <v>250</v>
      </c>
      <c r="G26" s="2"/>
    </row>
    <row r="27" spans="1:7" x14ac:dyDescent="0.25">
      <c r="A27" s="37">
        <v>1.24</v>
      </c>
      <c r="B27" s="24" t="s">
        <v>41</v>
      </c>
      <c r="C27" s="26" t="s">
        <v>11</v>
      </c>
      <c r="D27" s="26">
        <v>1</v>
      </c>
      <c r="E27" s="31">
        <v>250</v>
      </c>
      <c r="F27" s="31">
        <f t="shared" si="1"/>
        <v>250</v>
      </c>
      <c r="G27" s="2"/>
    </row>
    <row r="28" spans="1:7" x14ac:dyDescent="0.25">
      <c r="A28" s="37">
        <v>1.25</v>
      </c>
      <c r="B28" s="24" t="s">
        <v>42</v>
      </c>
      <c r="C28" s="26" t="s">
        <v>11</v>
      </c>
      <c r="D28" s="26">
        <v>1</v>
      </c>
      <c r="E28" s="31">
        <v>200</v>
      </c>
      <c r="F28" s="31">
        <f t="shared" si="1"/>
        <v>200</v>
      </c>
      <c r="G28" s="2"/>
    </row>
    <row r="29" spans="1:7" x14ac:dyDescent="0.25">
      <c r="A29" s="37">
        <v>1.26</v>
      </c>
      <c r="B29" s="24" t="s">
        <v>43</v>
      </c>
      <c r="C29" s="26" t="s">
        <v>11</v>
      </c>
      <c r="D29" s="26">
        <v>1</v>
      </c>
      <c r="E29" s="31">
        <v>350</v>
      </c>
      <c r="F29" s="31">
        <f t="shared" si="1"/>
        <v>350</v>
      </c>
      <c r="G29" s="2"/>
    </row>
    <row r="30" spans="1:7" x14ac:dyDescent="0.25">
      <c r="A30" s="37">
        <v>1.27</v>
      </c>
      <c r="B30" s="24" t="s">
        <v>44</v>
      </c>
      <c r="C30" s="26" t="s">
        <v>11</v>
      </c>
      <c r="D30" s="26">
        <v>1</v>
      </c>
      <c r="E30" s="31">
        <v>800</v>
      </c>
      <c r="F30" s="31">
        <f t="shared" si="1"/>
        <v>800</v>
      </c>
      <c r="G30" s="2"/>
    </row>
    <row r="31" spans="1:7" x14ac:dyDescent="0.25">
      <c r="A31" s="37">
        <v>1.28</v>
      </c>
      <c r="B31" s="24" t="s">
        <v>45</v>
      </c>
      <c r="C31" s="26" t="s">
        <v>11</v>
      </c>
      <c r="D31" s="26">
        <v>1</v>
      </c>
      <c r="E31" s="31">
        <v>250</v>
      </c>
      <c r="F31" s="31">
        <f t="shared" si="1"/>
        <v>250</v>
      </c>
      <c r="G31" s="2"/>
    </row>
    <row r="32" spans="1:7" ht="69" x14ac:dyDescent="0.25">
      <c r="A32" s="37">
        <v>1.29</v>
      </c>
      <c r="B32" s="68" t="s">
        <v>46</v>
      </c>
      <c r="C32" s="26" t="s">
        <v>11</v>
      </c>
      <c r="D32" s="26">
        <v>1</v>
      </c>
      <c r="E32" s="31">
        <v>1600</v>
      </c>
      <c r="F32" s="31">
        <f t="shared" si="1"/>
        <v>1600</v>
      </c>
      <c r="G32" s="2"/>
    </row>
    <row r="33" spans="1:7" x14ac:dyDescent="0.25">
      <c r="A33" s="37">
        <v>1.3</v>
      </c>
      <c r="B33" s="24" t="s">
        <v>47</v>
      </c>
      <c r="C33" s="26" t="s">
        <v>11</v>
      </c>
      <c r="D33" s="26">
        <v>1</v>
      </c>
      <c r="E33" s="31">
        <v>1900</v>
      </c>
      <c r="F33" s="31">
        <f t="shared" si="1"/>
        <v>1900</v>
      </c>
      <c r="G33" s="2"/>
    </row>
    <row r="34" spans="1:7" x14ac:dyDescent="0.25">
      <c r="A34" s="73" t="s">
        <v>7</v>
      </c>
      <c r="B34" s="74"/>
      <c r="C34" s="53"/>
      <c r="D34" s="53"/>
      <c r="E34" s="54"/>
      <c r="F34" s="55">
        <f>SUM(F4:F33)</f>
        <v>31920</v>
      </c>
      <c r="G34" s="56"/>
    </row>
    <row r="35" spans="1:7" x14ac:dyDescent="0.25">
      <c r="A35" s="57"/>
      <c r="B35" s="60" t="s">
        <v>19</v>
      </c>
      <c r="C35" s="15" t="s">
        <v>17</v>
      </c>
      <c r="D35" s="61">
        <v>0</v>
      </c>
      <c r="E35" s="58"/>
      <c r="F35" s="59"/>
      <c r="G35" s="1"/>
    </row>
    <row r="36" spans="1:7" ht="14.4" thickBot="1" x14ac:dyDescent="0.3">
      <c r="A36" s="47"/>
      <c r="B36" s="48" t="s">
        <v>18</v>
      </c>
      <c r="C36" s="49"/>
      <c r="D36" s="49"/>
      <c r="E36" s="50"/>
      <c r="F36" s="51">
        <f>F34*(1-(D35/100))</f>
        <v>31920</v>
      </c>
      <c r="G36" s="52"/>
    </row>
    <row r="37" spans="1:7" s="10" customFormat="1" ht="22.2" thickTop="1" thickBot="1" x14ac:dyDescent="0.45">
      <c r="A37" s="16">
        <v>2</v>
      </c>
      <c r="B37" s="23" t="s">
        <v>48</v>
      </c>
      <c r="C37" s="28"/>
      <c r="D37" s="28"/>
      <c r="E37" s="30"/>
      <c r="F37" s="30"/>
      <c r="G37" s="12"/>
    </row>
    <row r="38" spans="1:7" s="22" customFormat="1" ht="55.8" thickTop="1" x14ac:dyDescent="0.25">
      <c r="A38" s="38">
        <v>2.1</v>
      </c>
      <c r="B38" s="68" t="s">
        <v>329</v>
      </c>
      <c r="C38" s="27" t="s">
        <v>11</v>
      </c>
      <c r="D38" s="27">
        <v>1</v>
      </c>
      <c r="E38" s="32">
        <v>1500</v>
      </c>
      <c r="F38" s="32">
        <f>E38*D38</f>
        <v>1500</v>
      </c>
      <c r="G38" s="40"/>
    </row>
    <row r="39" spans="1:7" s="22" customFormat="1" x14ac:dyDescent="0.25">
      <c r="A39" s="38">
        <v>2.2000000000000002</v>
      </c>
      <c r="B39" s="24" t="s">
        <v>30</v>
      </c>
      <c r="C39" s="27" t="s">
        <v>11</v>
      </c>
      <c r="D39" s="27">
        <v>1</v>
      </c>
      <c r="E39" s="32">
        <v>1600</v>
      </c>
      <c r="F39" s="32">
        <f t="shared" ref="F39:F81" si="4">E39*D39</f>
        <v>1600</v>
      </c>
      <c r="G39" s="40"/>
    </row>
    <row r="40" spans="1:7" s="22" customFormat="1" x14ac:dyDescent="0.25">
      <c r="A40" s="38">
        <v>2.2999999999999998</v>
      </c>
      <c r="B40" s="24" t="s">
        <v>49</v>
      </c>
      <c r="C40" s="27" t="s">
        <v>11</v>
      </c>
      <c r="D40" s="27">
        <v>1</v>
      </c>
      <c r="E40" s="32">
        <v>2000</v>
      </c>
      <c r="F40" s="32">
        <f t="shared" si="4"/>
        <v>2000</v>
      </c>
      <c r="G40" s="40"/>
    </row>
    <row r="41" spans="1:7" s="22" customFormat="1" x14ac:dyDescent="0.25">
      <c r="A41" s="38">
        <v>2.4</v>
      </c>
      <c r="B41" s="20" t="s">
        <v>50</v>
      </c>
      <c r="C41" s="27" t="s">
        <v>11</v>
      </c>
      <c r="D41" s="27">
        <v>1</v>
      </c>
      <c r="E41" s="32">
        <v>2500</v>
      </c>
      <c r="F41" s="32">
        <f t="shared" si="4"/>
        <v>2500</v>
      </c>
      <c r="G41" s="40"/>
    </row>
    <row r="42" spans="1:7" s="22" customFormat="1" ht="55.2" x14ac:dyDescent="0.25">
      <c r="A42" s="38">
        <v>2.5</v>
      </c>
      <c r="B42" s="68" t="s">
        <v>51</v>
      </c>
      <c r="C42" s="27" t="s">
        <v>11</v>
      </c>
      <c r="D42" s="27">
        <v>1</v>
      </c>
      <c r="E42" s="32">
        <v>1700</v>
      </c>
      <c r="F42" s="32">
        <f t="shared" si="4"/>
        <v>1700</v>
      </c>
      <c r="G42" s="40"/>
    </row>
    <row r="43" spans="1:7" s="22" customFormat="1" x14ac:dyDescent="0.25">
      <c r="A43" s="38">
        <v>2.6</v>
      </c>
      <c r="B43" s="24" t="s">
        <v>30</v>
      </c>
      <c r="C43" s="27" t="s">
        <v>11</v>
      </c>
      <c r="D43" s="27">
        <v>1</v>
      </c>
      <c r="E43" s="32">
        <v>1800</v>
      </c>
      <c r="F43" s="32">
        <f t="shared" si="4"/>
        <v>1800</v>
      </c>
      <c r="G43" s="40"/>
    </row>
    <row r="44" spans="1:7" s="22" customFormat="1" x14ac:dyDescent="0.25">
      <c r="A44" s="38">
        <v>2.7</v>
      </c>
      <c r="B44" s="24" t="s">
        <v>49</v>
      </c>
      <c r="C44" s="27" t="s">
        <v>11</v>
      </c>
      <c r="D44" s="27">
        <v>1</v>
      </c>
      <c r="E44" s="32">
        <v>2000</v>
      </c>
      <c r="F44" s="32">
        <f t="shared" si="4"/>
        <v>2000</v>
      </c>
      <c r="G44" s="40"/>
    </row>
    <row r="45" spans="1:7" s="22" customFormat="1" x14ac:dyDescent="0.25">
      <c r="A45" s="38">
        <v>2.8</v>
      </c>
      <c r="B45" s="20" t="s">
        <v>50</v>
      </c>
      <c r="C45" s="27" t="s">
        <v>11</v>
      </c>
      <c r="D45" s="27">
        <v>1</v>
      </c>
      <c r="E45" s="32">
        <v>2600</v>
      </c>
      <c r="F45" s="32">
        <f t="shared" si="4"/>
        <v>2600</v>
      </c>
      <c r="G45" s="40"/>
    </row>
    <row r="46" spans="1:7" s="22" customFormat="1" ht="41.4" x14ac:dyDescent="0.25">
      <c r="A46" s="38">
        <v>2.9</v>
      </c>
      <c r="B46" s="68" t="s">
        <v>52</v>
      </c>
      <c r="C46" s="27" t="s">
        <v>11</v>
      </c>
      <c r="D46" s="27">
        <v>1</v>
      </c>
      <c r="E46" s="32">
        <v>800</v>
      </c>
      <c r="F46" s="32">
        <f t="shared" si="4"/>
        <v>800</v>
      </c>
      <c r="G46" s="40"/>
    </row>
    <row r="47" spans="1:7" s="22" customFormat="1" x14ac:dyDescent="0.25">
      <c r="A47" s="70" t="s">
        <v>54</v>
      </c>
      <c r="B47" s="24" t="s">
        <v>30</v>
      </c>
      <c r="C47" s="27" t="s">
        <v>11</v>
      </c>
      <c r="D47" s="27">
        <v>1</v>
      </c>
      <c r="E47" s="32">
        <v>1000</v>
      </c>
      <c r="F47" s="32">
        <f t="shared" si="4"/>
        <v>1000</v>
      </c>
      <c r="G47" s="40"/>
    </row>
    <row r="48" spans="1:7" s="22" customFormat="1" x14ac:dyDescent="0.25">
      <c r="A48" s="70" t="s">
        <v>55</v>
      </c>
      <c r="B48" s="24" t="s">
        <v>49</v>
      </c>
      <c r="C48" s="27" t="s">
        <v>11</v>
      </c>
      <c r="D48" s="27">
        <v>1</v>
      </c>
      <c r="E48" s="32">
        <v>1300</v>
      </c>
      <c r="F48" s="32">
        <f t="shared" si="4"/>
        <v>1300</v>
      </c>
      <c r="G48" s="40"/>
    </row>
    <row r="49" spans="1:7" s="22" customFormat="1" x14ac:dyDescent="0.25">
      <c r="A49" s="70" t="s">
        <v>56</v>
      </c>
      <c r="B49" s="20" t="s">
        <v>50</v>
      </c>
      <c r="C49" s="27" t="s">
        <v>11</v>
      </c>
      <c r="D49" s="27">
        <v>1</v>
      </c>
      <c r="E49" s="32">
        <v>1500</v>
      </c>
      <c r="F49" s="32">
        <f t="shared" si="4"/>
        <v>1500</v>
      </c>
      <c r="G49" s="40"/>
    </row>
    <row r="50" spans="1:7" s="22" customFormat="1" ht="41.4" x14ac:dyDescent="0.25">
      <c r="A50" s="70" t="s">
        <v>57</v>
      </c>
      <c r="B50" s="68" t="s">
        <v>34</v>
      </c>
      <c r="C50" s="27" t="s">
        <v>11</v>
      </c>
      <c r="D50" s="27">
        <v>1</v>
      </c>
      <c r="E50" s="32">
        <v>1000</v>
      </c>
      <c r="F50" s="32">
        <f t="shared" si="4"/>
        <v>1000</v>
      </c>
      <c r="G50" s="40"/>
    </row>
    <row r="51" spans="1:7" s="22" customFormat="1" x14ac:dyDescent="0.25">
      <c r="A51" s="70" t="s">
        <v>58</v>
      </c>
      <c r="B51" s="24" t="s">
        <v>30</v>
      </c>
      <c r="C51" s="27" t="s">
        <v>11</v>
      </c>
      <c r="D51" s="27">
        <v>1</v>
      </c>
      <c r="E51" s="32">
        <v>1100</v>
      </c>
      <c r="F51" s="32">
        <f t="shared" si="4"/>
        <v>1100</v>
      </c>
      <c r="G51" s="40"/>
    </row>
    <row r="52" spans="1:7" s="22" customFormat="1" x14ac:dyDescent="0.25">
      <c r="A52" s="70" t="s">
        <v>59</v>
      </c>
      <c r="B52" s="24" t="s">
        <v>49</v>
      </c>
      <c r="C52" s="27" t="s">
        <v>11</v>
      </c>
      <c r="D52" s="27">
        <v>1</v>
      </c>
      <c r="E52" s="32">
        <v>1300</v>
      </c>
      <c r="F52" s="32">
        <f t="shared" si="4"/>
        <v>1300</v>
      </c>
      <c r="G52" s="40"/>
    </row>
    <row r="53" spans="1:7" s="22" customFormat="1" x14ac:dyDescent="0.25">
      <c r="A53" s="70" t="s">
        <v>60</v>
      </c>
      <c r="B53" s="20" t="s">
        <v>50</v>
      </c>
      <c r="C53" s="27" t="s">
        <v>11</v>
      </c>
      <c r="D53" s="27">
        <v>1</v>
      </c>
      <c r="E53" s="32">
        <v>1500</v>
      </c>
      <c r="F53" s="32">
        <f t="shared" si="4"/>
        <v>1500</v>
      </c>
      <c r="G53" s="40"/>
    </row>
    <row r="54" spans="1:7" s="22" customFormat="1" ht="41.4" x14ac:dyDescent="0.25">
      <c r="A54" s="70" t="s">
        <v>61</v>
      </c>
      <c r="B54" s="68" t="s">
        <v>62</v>
      </c>
      <c r="C54" s="27" t="s">
        <v>11</v>
      </c>
      <c r="D54" s="27">
        <v>1</v>
      </c>
      <c r="E54" s="32">
        <v>1200</v>
      </c>
      <c r="F54" s="32">
        <f t="shared" si="4"/>
        <v>1200</v>
      </c>
      <c r="G54" s="40"/>
    </row>
    <row r="55" spans="1:7" s="22" customFormat="1" x14ac:dyDescent="0.25">
      <c r="A55" s="70" t="s">
        <v>63</v>
      </c>
      <c r="B55" s="24" t="s">
        <v>30</v>
      </c>
      <c r="C55" s="27" t="s">
        <v>11</v>
      </c>
      <c r="D55" s="27">
        <v>1</v>
      </c>
      <c r="E55" s="32">
        <v>1800</v>
      </c>
      <c r="F55" s="32">
        <f t="shared" si="4"/>
        <v>1800</v>
      </c>
      <c r="G55" s="40"/>
    </row>
    <row r="56" spans="1:7" s="22" customFormat="1" x14ac:dyDescent="0.25">
      <c r="A56" s="70" t="s">
        <v>64</v>
      </c>
      <c r="B56" s="24" t="s">
        <v>49</v>
      </c>
      <c r="C56" s="27" t="s">
        <v>11</v>
      </c>
      <c r="D56" s="27">
        <v>1</v>
      </c>
      <c r="E56" s="32">
        <v>1500</v>
      </c>
      <c r="F56" s="32">
        <f t="shared" si="4"/>
        <v>1500</v>
      </c>
      <c r="G56" s="40"/>
    </row>
    <row r="57" spans="1:7" s="22" customFormat="1" x14ac:dyDescent="0.25">
      <c r="A57" s="70" t="s">
        <v>65</v>
      </c>
      <c r="B57" s="20" t="s">
        <v>50</v>
      </c>
      <c r="C57" s="27" t="s">
        <v>11</v>
      </c>
      <c r="D57" s="27">
        <v>1</v>
      </c>
      <c r="E57" s="32">
        <v>1800</v>
      </c>
      <c r="F57" s="32">
        <f t="shared" si="4"/>
        <v>1800</v>
      </c>
      <c r="G57" s="40"/>
    </row>
    <row r="58" spans="1:7" s="22" customFormat="1" ht="41.4" x14ac:dyDescent="0.25">
      <c r="A58" s="70" t="s">
        <v>67</v>
      </c>
      <c r="B58" s="68" t="s">
        <v>66</v>
      </c>
      <c r="C58" s="27" t="s">
        <v>11</v>
      </c>
      <c r="D58" s="27">
        <v>1</v>
      </c>
      <c r="E58" s="32">
        <v>620</v>
      </c>
      <c r="F58" s="32">
        <f t="shared" si="4"/>
        <v>620</v>
      </c>
      <c r="G58" s="40"/>
    </row>
    <row r="59" spans="1:7" s="22" customFormat="1" x14ac:dyDescent="0.25">
      <c r="A59" s="70" t="s">
        <v>69</v>
      </c>
      <c r="B59" s="20" t="s">
        <v>68</v>
      </c>
      <c r="C59" s="27" t="s">
        <v>11</v>
      </c>
      <c r="D59" s="27">
        <v>1</v>
      </c>
      <c r="E59" s="32">
        <v>350</v>
      </c>
      <c r="F59" s="32">
        <f t="shared" si="4"/>
        <v>350</v>
      </c>
      <c r="G59" s="40"/>
    </row>
    <row r="60" spans="1:7" s="22" customFormat="1" x14ac:dyDescent="0.25">
      <c r="A60" s="70" t="s">
        <v>70</v>
      </c>
      <c r="B60" s="20" t="s">
        <v>71</v>
      </c>
      <c r="C60" s="27" t="s">
        <v>11</v>
      </c>
      <c r="D60" s="27">
        <v>1</v>
      </c>
      <c r="E60" s="32">
        <v>300</v>
      </c>
      <c r="F60" s="32">
        <f t="shared" si="4"/>
        <v>300</v>
      </c>
      <c r="G60" s="40"/>
    </row>
    <row r="61" spans="1:7" s="22" customFormat="1" x14ac:dyDescent="0.25">
      <c r="A61" s="70" t="s">
        <v>73</v>
      </c>
      <c r="B61" s="20" t="s">
        <v>39</v>
      </c>
      <c r="C61" s="27" t="s">
        <v>11</v>
      </c>
      <c r="D61" s="27">
        <v>1</v>
      </c>
      <c r="E61" s="32">
        <v>250</v>
      </c>
      <c r="F61" s="32">
        <f t="shared" si="4"/>
        <v>250</v>
      </c>
      <c r="G61" s="40"/>
    </row>
    <row r="62" spans="1:7" s="22" customFormat="1" x14ac:dyDescent="0.25">
      <c r="A62" s="70" t="s">
        <v>74</v>
      </c>
      <c r="B62" s="20" t="s">
        <v>75</v>
      </c>
      <c r="C62" s="27" t="s">
        <v>11</v>
      </c>
      <c r="D62" s="27">
        <v>1</v>
      </c>
      <c r="E62" s="32">
        <v>250</v>
      </c>
      <c r="F62" s="32">
        <f t="shared" si="4"/>
        <v>250</v>
      </c>
      <c r="G62" s="40"/>
    </row>
    <row r="63" spans="1:7" s="22" customFormat="1" ht="41.4" x14ac:dyDescent="0.25">
      <c r="A63" s="70" t="s">
        <v>76</v>
      </c>
      <c r="B63" s="20" t="s">
        <v>77</v>
      </c>
      <c r="C63" s="27" t="s">
        <v>11</v>
      </c>
      <c r="D63" s="27">
        <v>1</v>
      </c>
      <c r="E63" s="32">
        <v>650</v>
      </c>
      <c r="F63" s="32">
        <f t="shared" si="4"/>
        <v>650</v>
      </c>
      <c r="G63" s="40"/>
    </row>
    <row r="64" spans="1:7" s="22" customFormat="1" x14ac:dyDescent="0.25">
      <c r="A64" s="70" t="s">
        <v>78</v>
      </c>
      <c r="B64" s="24" t="s">
        <v>31</v>
      </c>
      <c r="C64" s="27" t="s">
        <v>11</v>
      </c>
      <c r="D64" s="27">
        <v>1</v>
      </c>
      <c r="E64" s="32">
        <v>700</v>
      </c>
      <c r="F64" s="32">
        <f t="shared" si="4"/>
        <v>700</v>
      </c>
      <c r="G64" s="40"/>
    </row>
    <row r="65" spans="1:7" s="22" customFormat="1" x14ac:dyDescent="0.25">
      <c r="A65" s="70" t="s">
        <v>79</v>
      </c>
      <c r="B65" s="24" t="s">
        <v>81</v>
      </c>
      <c r="C65" s="27" t="s">
        <v>11</v>
      </c>
      <c r="D65" s="27">
        <v>1</v>
      </c>
      <c r="E65" s="32">
        <v>800</v>
      </c>
      <c r="F65" s="32">
        <f t="shared" si="4"/>
        <v>800</v>
      </c>
      <c r="G65" s="40"/>
    </row>
    <row r="66" spans="1:7" s="22" customFormat="1" x14ac:dyDescent="0.25">
      <c r="A66" s="70" t="s">
        <v>80</v>
      </c>
      <c r="B66" s="24" t="s">
        <v>82</v>
      </c>
      <c r="C66" s="27" t="s">
        <v>11</v>
      </c>
      <c r="D66" s="27">
        <v>1</v>
      </c>
      <c r="E66" s="32">
        <v>900</v>
      </c>
      <c r="F66" s="32">
        <f t="shared" si="4"/>
        <v>900</v>
      </c>
      <c r="G66" s="40"/>
    </row>
    <row r="67" spans="1:7" s="22" customFormat="1" x14ac:dyDescent="0.25">
      <c r="A67" s="70" t="s">
        <v>83</v>
      </c>
      <c r="B67" s="24" t="s">
        <v>50</v>
      </c>
      <c r="C67" s="27" t="s">
        <v>11</v>
      </c>
      <c r="D67" s="27">
        <v>1</v>
      </c>
      <c r="E67" s="32">
        <v>1200</v>
      </c>
      <c r="F67" s="32">
        <f t="shared" si="4"/>
        <v>1200</v>
      </c>
      <c r="G67" s="40"/>
    </row>
    <row r="68" spans="1:7" s="22" customFormat="1" x14ac:dyDescent="0.25">
      <c r="A68" s="70" t="s">
        <v>84</v>
      </c>
      <c r="B68" s="20" t="s">
        <v>85</v>
      </c>
      <c r="C68" s="27" t="s">
        <v>11</v>
      </c>
      <c r="D68" s="27">
        <v>1</v>
      </c>
      <c r="E68" s="32">
        <v>250</v>
      </c>
      <c r="F68" s="32">
        <f t="shared" si="4"/>
        <v>250</v>
      </c>
      <c r="G68" s="40"/>
    </row>
    <row r="69" spans="1:7" s="22" customFormat="1" ht="41.4" x14ac:dyDescent="0.25">
      <c r="A69" s="70" t="s">
        <v>86</v>
      </c>
      <c r="B69" s="20" t="s">
        <v>87</v>
      </c>
      <c r="C69" s="27" t="s">
        <v>11</v>
      </c>
      <c r="D69" s="27">
        <v>1</v>
      </c>
      <c r="E69" s="32">
        <v>700</v>
      </c>
      <c r="F69" s="32">
        <f t="shared" si="4"/>
        <v>700</v>
      </c>
      <c r="G69" s="40"/>
    </row>
    <row r="70" spans="1:7" s="22" customFormat="1" x14ac:dyDescent="0.25">
      <c r="A70" s="70" t="s">
        <v>88</v>
      </c>
      <c r="B70" s="20" t="s">
        <v>89</v>
      </c>
      <c r="C70" s="27" t="s">
        <v>11</v>
      </c>
      <c r="D70" s="27">
        <v>1</v>
      </c>
      <c r="E70" s="32">
        <v>350</v>
      </c>
      <c r="F70" s="32">
        <f t="shared" si="4"/>
        <v>350</v>
      </c>
      <c r="G70" s="40"/>
    </row>
    <row r="71" spans="1:7" s="22" customFormat="1" x14ac:dyDescent="0.25">
      <c r="A71" s="70" t="s">
        <v>90</v>
      </c>
      <c r="B71" s="20" t="s">
        <v>91</v>
      </c>
      <c r="C71" s="27" t="s">
        <v>11</v>
      </c>
      <c r="D71" s="27">
        <v>1</v>
      </c>
      <c r="E71" s="32">
        <v>350</v>
      </c>
      <c r="F71" s="32">
        <f t="shared" si="4"/>
        <v>350</v>
      </c>
      <c r="G71" s="40"/>
    </row>
    <row r="72" spans="1:7" s="22" customFormat="1" x14ac:dyDescent="0.25">
      <c r="A72" s="70" t="s">
        <v>92</v>
      </c>
      <c r="B72" s="39" t="s">
        <v>93</v>
      </c>
      <c r="C72" s="27" t="s">
        <v>11</v>
      </c>
      <c r="D72" s="27">
        <v>1</v>
      </c>
      <c r="E72" s="32">
        <v>350</v>
      </c>
      <c r="F72" s="32">
        <f t="shared" si="4"/>
        <v>350</v>
      </c>
      <c r="G72" s="40"/>
    </row>
    <row r="73" spans="1:7" s="22" customFormat="1" ht="41.4" x14ac:dyDescent="0.25">
      <c r="A73" s="70" t="s">
        <v>94</v>
      </c>
      <c r="B73" s="20" t="s">
        <v>95</v>
      </c>
      <c r="C73" s="27" t="s">
        <v>11</v>
      </c>
      <c r="D73" s="27">
        <v>1</v>
      </c>
      <c r="E73" s="32">
        <v>1100</v>
      </c>
      <c r="F73" s="32">
        <f t="shared" si="4"/>
        <v>1100</v>
      </c>
      <c r="G73" s="40"/>
    </row>
    <row r="74" spans="1:7" s="22" customFormat="1" x14ac:dyDescent="0.25">
      <c r="A74" s="70" t="s">
        <v>96</v>
      </c>
      <c r="B74" s="24" t="s">
        <v>31</v>
      </c>
      <c r="C74" s="27" t="s">
        <v>11</v>
      </c>
      <c r="D74" s="27">
        <v>1</v>
      </c>
      <c r="E74" s="32">
        <v>1300</v>
      </c>
      <c r="F74" s="32">
        <f t="shared" si="4"/>
        <v>1300</v>
      </c>
      <c r="G74" s="40"/>
    </row>
    <row r="75" spans="1:7" s="22" customFormat="1" x14ac:dyDescent="0.25">
      <c r="A75" s="70" t="s">
        <v>97</v>
      </c>
      <c r="B75" s="24" t="s">
        <v>81</v>
      </c>
      <c r="C75" s="27" t="s">
        <v>11</v>
      </c>
      <c r="D75" s="27">
        <v>1</v>
      </c>
      <c r="E75" s="32">
        <v>1600</v>
      </c>
      <c r="F75" s="32">
        <f t="shared" si="4"/>
        <v>1600</v>
      </c>
      <c r="G75" s="40"/>
    </row>
    <row r="76" spans="1:7" s="22" customFormat="1" x14ac:dyDescent="0.25">
      <c r="A76" s="70" t="s">
        <v>98</v>
      </c>
      <c r="B76" s="24" t="s">
        <v>82</v>
      </c>
      <c r="C76" s="27" t="s">
        <v>11</v>
      </c>
      <c r="D76" s="27">
        <v>1</v>
      </c>
      <c r="E76" s="32">
        <v>1700</v>
      </c>
      <c r="F76" s="32">
        <f t="shared" si="4"/>
        <v>1700</v>
      </c>
      <c r="G76" s="40"/>
    </row>
    <row r="77" spans="1:7" s="22" customFormat="1" x14ac:dyDescent="0.25">
      <c r="A77" s="70" t="s">
        <v>99</v>
      </c>
      <c r="B77" s="24" t="s">
        <v>50</v>
      </c>
      <c r="C77" s="27" t="s">
        <v>11</v>
      </c>
      <c r="D77" s="27">
        <v>1</v>
      </c>
      <c r="E77" s="32">
        <v>2000</v>
      </c>
      <c r="F77" s="32">
        <f t="shared" si="4"/>
        <v>2000</v>
      </c>
      <c r="G77" s="40"/>
    </row>
    <row r="78" spans="1:7" s="22" customFormat="1" x14ac:dyDescent="0.25">
      <c r="A78" s="70" t="s">
        <v>101</v>
      </c>
      <c r="B78" s="24" t="s">
        <v>100</v>
      </c>
      <c r="C78" s="27" t="s">
        <v>11</v>
      </c>
      <c r="D78" s="27">
        <v>1</v>
      </c>
      <c r="E78" s="32">
        <v>350</v>
      </c>
      <c r="F78" s="32">
        <f t="shared" si="4"/>
        <v>350</v>
      </c>
      <c r="G78" s="40"/>
    </row>
    <row r="79" spans="1:7" s="22" customFormat="1" x14ac:dyDescent="0.25">
      <c r="A79" s="70" t="s">
        <v>102</v>
      </c>
      <c r="B79" s="24" t="s">
        <v>14</v>
      </c>
      <c r="C79" s="27" t="s">
        <v>11</v>
      </c>
      <c r="D79" s="27">
        <v>1</v>
      </c>
      <c r="E79" s="32">
        <v>200</v>
      </c>
      <c r="F79" s="32">
        <f t="shared" si="4"/>
        <v>200</v>
      </c>
      <c r="G79" s="40"/>
    </row>
    <row r="80" spans="1:7" s="22" customFormat="1" ht="69" x14ac:dyDescent="0.25">
      <c r="A80" s="70" t="s">
        <v>103</v>
      </c>
      <c r="B80" s="68" t="s">
        <v>106</v>
      </c>
      <c r="C80" s="27" t="s">
        <v>11</v>
      </c>
      <c r="D80" s="27">
        <v>1</v>
      </c>
      <c r="E80" s="32">
        <v>2200</v>
      </c>
      <c r="F80" s="32">
        <f t="shared" si="4"/>
        <v>2200</v>
      </c>
      <c r="G80" s="40"/>
    </row>
    <row r="81" spans="1:7" s="22" customFormat="1" ht="55.2" x14ac:dyDescent="0.25">
      <c r="A81" s="70" t="s">
        <v>104</v>
      </c>
      <c r="B81" s="68" t="s">
        <v>107</v>
      </c>
      <c r="C81" s="27" t="s">
        <v>11</v>
      </c>
      <c r="D81" s="27">
        <v>1</v>
      </c>
      <c r="E81" s="32">
        <v>1500</v>
      </c>
      <c r="F81" s="32">
        <f t="shared" si="4"/>
        <v>1500</v>
      </c>
      <c r="G81" s="40"/>
    </row>
    <row r="82" spans="1:7" x14ac:dyDescent="0.25">
      <c r="A82" s="71" t="s">
        <v>105</v>
      </c>
      <c r="B82" s="25" t="s">
        <v>108</v>
      </c>
      <c r="C82" s="15" t="s">
        <v>11</v>
      </c>
      <c r="D82" s="27">
        <v>1</v>
      </c>
      <c r="E82" s="32">
        <v>2000</v>
      </c>
      <c r="F82" s="32">
        <f t="shared" ref="F82" si="5">E82*D82</f>
        <v>2000</v>
      </c>
      <c r="G82" s="1"/>
    </row>
    <row r="83" spans="1:7" x14ac:dyDescent="0.25">
      <c r="A83" s="73" t="s">
        <v>8</v>
      </c>
      <c r="B83" s="74"/>
      <c r="C83" s="15"/>
      <c r="D83" s="15"/>
      <c r="E83" s="32"/>
      <c r="F83" s="36">
        <f>SUM(F38:F82)</f>
        <v>53470</v>
      </c>
      <c r="G83" s="1"/>
    </row>
    <row r="84" spans="1:7" x14ac:dyDescent="0.25">
      <c r="A84" s="62"/>
      <c r="B84" s="60" t="s">
        <v>20</v>
      </c>
      <c r="C84" s="15" t="s">
        <v>17</v>
      </c>
      <c r="D84" s="61">
        <v>0</v>
      </c>
      <c r="E84" s="58"/>
      <c r="F84" s="59"/>
      <c r="G84" s="1"/>
    </row>
    <row r="85" spans="1:7" ht="14.4" thickBot="1" x14ac:dyDescent="0.3">
      <c r="A85" s="47"/>
      <c r="B85" s="48" t="s">
        <v>21</v>
      </c>
      <c r="C85" s="49"/>
      <c r="D85" s="49"/>
      <c r="E85" s="50"/>
      <c r="F85" s="51">
        <f>F83*(1-(D84/100))</f>
        <v>53470</v>
      </c>
      <c r="G85" s="52"/>
    </row>
    <row r="86" spans="1:7" s="10" customFormat="1" ht="22.2" thickTop="1" thickBot="1" x14ac:dyDescent="0.45">
      <c r="A86" s="16">
        <v>3</v>
      </c>
      <c r="B86" s="23" t="s">
        <v>109</v>
      </c>
      <c r="C86" s="28"/>
      <c r="D86" s="28"/>
      <c r="E86" s="30"/>
      <c r="F86" s="30"/>
      <c r="G86" s="12"/>
    </row>
    <row r="87" spans="1:7" s="22" customFormat="1" ht="59.25" customHeight="1" thickTop="1" x14ac:dyDescent="0.25">
      <c r="A87" s="70">
        <v>3.1</v>
      </c>
      <c r="B87" s="69" t="s">
        <v>115</v>
      </c>
      <c r="C87" s="66" t="s">
        <v>11</v>
      </c>
      <c r="D87" s="27">
        <v>1</v>
      </c>
      <c r="E87" s="32">
        <v>1900</v>
      </c>
      <c r="F87" s="32">
        <f>E87*D87</f>
        <v>1900</v>
      </c>
      <c r="G87" s="40"/>
    </row>
    <row r="88" spans="1:7" s="22" customFormat="1" x14ac:dyDescent="0.25">
      <c r="A88" s="70" t="s">
        <v>110</v>
      </c>
      <c r="B88" s="39" t="s">
        <v>116</v>
      </c>
      <c r="C88" s="66" t="s">
        <v>11</v>
      </c>
      <c r="D88" s="27">
        <v>1</v>
      </c>
      <c r="E88" s="32">
        <v>2800</v>
      </c>
      <c r="F88" s="32">
        <f t="shared" ref="F88:F151" si="6">E88*D88</f>
        <v>2800</v>
      </c>
      <c r="G88" s="40"/>
    </row>
    <row r="89" spans="1:7" s="22" customFormat="1" x14ac:dyDescent="0.25">
      <c r="A89" s="70" t="s">
        <v>111</v>
      </c>
      <c r="B89" s="39" t="s">
        <v>117</v>
      </c>
      <c r="C89" s="66" t="s">
        <v>11</v>
      </c>
      <c r="D89" s="27">
        <v>1</v>
      </c>
      <c r="E89" s="32">
        <v>3500</v>
      </c>
      <c r="F89" s="32">
        <f t="shared" si="6"/>
        <v>3500</v>
      </c>
      <c r="G89" s="40"/>
    </row>
    <row r="90" spans="1:7" s="22" customFormat="1" x14ac:dyDescent="0.25">
      <c r="A90" s="70" t="s">
        <v>112</v>
      </c>
      <c r="B90" s="39" t="s">
        <v>118</v>
      </c>
      <c r="C90" s="66" t="s">
        <v>11</v>
      </c>
      <c r="D90" s="27">
        <v>1</v>
      </c>
      <c r="E90" s="32">
        <v>3800</v>
      </c>
      <c r="F90" s="32">
        <f t="shared" si="6"/>
        <v>3800</v>
      </c>
      <c r="G90" s="40"/>
    </row>
    <row r="91" spans="1:7" s="22" customFormat="1" x14ac:dyDescent="0.25">
      <c r="A91" s="70" t="s">
        <v>113</v>
      </c>
      <c r="B91" s="39" t="s">
        <v>119</v>
      </c>
      <c r="C91" s="66" t="s">
        <v>11</v>
      </c>
      <c r="D91" s="27">
        <v>1</v>
      </c>
      <c r="E91" s="32">
        <v>4000</v>
      </c>
      <c r="F91" s="32">
        <f t="shared" si="6"/>
        <v>4000</v>
      </c>
      <c r="G91" s="40"/>
    </row>
    <row r="92" spans="1:7" s="22" customFormat="1" x14ac:dyDescent="0.25">
      <c r="A92" s="70" t="s">
        <v>114</v>
      </c>
      <c r="B92" s="39" t="s">
        <v>120</v>
      </c>
      <c r="C92" s="66" t="s">
        <v>11</v>
      </c>
      <c r="D92" s="27">
        <v>1</v>
      </c>
      <c r="E92" s="32">
        <v>4300</v>
      </c>
      <c r="F92" s="32">
        <f t="shared" si="6"/>
        <v>4300</v>
      </c>
      <c r="G92" s="40"/>
    </row>
    <row r="93" spans="1:7" s="22" customFormat="1" ht="74.25" customHeight="1" x14ac:dyDescent="0.25">
      <c r="A93" s="70" t="s">
        <v>121</v>
      </c>
      <c r="B93" s="69" t="s">
        <v>122</v>
      </c>
      <c r="C93" s="66" t="s">
        <v>11</v>
      </c>
      <c r="D93" s="27">
        <v>1</v>
      </c>
      <c r="E93" s="32">
        <v>3800</v>
      </c>
      <c r="F93" s="32">
        <f t="shared" si="6"/>
        <v>3800</v>
      </c>
      <c r="G93" s="40"/>
    </row>
    <row r="94" spans="1:7" s="22" customFormat="1" x14ac:dyDescent="0.25">
      <c r="A94" s="70" t="s">
        <v>123</v>
      </c>
      <c r="B94" s="39" t="s">
        <v>117</v>
      </c>
      <c r="C94" s="66" t="s">
        <v>11</v>
      </c>
      <c r="D94" s="27">
        <v>1</v>
      </c>
      <c r="E94" s="32">
        <v>4700</v>
      </c>
      <c r="F94" s="32">
        <f t="shared" si="6"/>
        <v>4700</v>
      </c>
      <c r="G94" s="40"/>
    </row>
    <row r="95" spans="1:7" s="22" customFormat="1" x14ac:dyDescent="0.25">
      <c r="A95" s="70" t="s">
        <v>124</v>
      </c>
      <c r="B95" s="39" t="s">
        <v>118</v>
      </c>
      <c r="C95" s="66" t="s">
        <v>11</v>
      </c>
      <c r="D95" s="27">
        <v>1</v>
      </c>
      <c r="E95" s="32">
        <v>4900</v>
      </c>
      <c r="F95" s="32">
        <f t="shared" si="6"/>
        <v>4900</v>
      </c>
      <c r="G95" s="40"/>
    </row>
    <row r="96" spans="1:7" s="22" customFormat="1" x14ac:dyDescent="0.25">
      <c r="A96" s="70" t="s">
        <v>125</v>
      </c>
      <c r="B96" s="39" t="s">
        <v>119</v>
      </c>
      <c r="C96" s="66" t="s">
        <v>11</v>
      </c>
      <c r="D96" s="27">
        <v>1</v>
      </c>
      <c r="E96" s="32">
        <v>5250</v>
      </c>
      <c r="F96" s="32">
        <f t="shared" si="6"/>
        <v>5250</v>
      </c>
      <c r="G96" s="40"/>
    </row>
    <row r="97" spans="1:7" s="22" customFormat="1" x14ac:dyDescent="0.25">
      <c r="A97" s="70" t="s">
        <v>126</v>
      </c>
      <c r="B97" s="39" t="s">
        <v>120</v>
      </c>
      <c r="C97" s="66" t="s">
        <v>11</v>
      </c>
      <c r="D97" s="27">
        <v>1</v>
      </c>
      <c r="E97" s="32">
        <v>6500</v>
      </c>
      <c r="F97" s="32">
        <f t="shared" si="6"/>
        <v>6500</v>
      </c>
      <c r="G97" s="40"/>
    </row>
    <row r="98" spans="1:7" s="22" customFormat="1" ht="69" x14ac:dyDescent="0.25">
      <c r="A98" s="70" t="s">
        <v>127</v>
      </c>
      <c r="B98" s="69" t="s">
        <v>134</v>
      </c>
      <c r="C98" s="66" t="s">
        <v>11</v>
      </c>
      <c r="D98" s="27">
        <v>1</v>
      </c>
      <c r="E98" s="32">
        <v>3900</v>
      </c>
      <c r="F98" s="32">
        <f t="shared" si="6"/>
        <v>3900</v>
      </c>
      <c r="G98" s="40"/>
    </row>
    <row r="99" spans="1:7" s="22" customFormat="1" x14ac:dyDescent="0.25">
      <c r="A99" s="70" t="s">
        <v>128</v>
      </c>
      <c r="B99" s="39" t="s">
        <v>117</v>
      </c>
      <c r="C99" s="66" t="s">
        <v>11</v>
      </c>
      <c r="D99" s="27">
        <v>1</v>
      </c>
      <c r="E99" s="32">
        <v>5000</v>
      </c>
      <c r="F99" s="32">
        <f t="shared" si="6"/>
        <v>5000</v>
      </c>
      <c r="G99" s="40"/>
    </row>
    <row r="100" spans="1:7" s="22" customFormat="1" x14ac:dyDescent="0.25">
      <c r="A100" s="70" t="s">
        <v>129</v>
      </c>
      <c r="B100" s="39" t="s">
        <v>118</v>
      </c>
      <c r="C100" s="66" t="s">
        <v>11</v>
      </c>
      <c r="D100" s="27">
        <v>1</v>
      </c>
      <c r="E100" s="32">
        <v>5500</v>
      </c>
      <c r="F100" s="32">
        <f t="shared" si="6"/>
        <v>5500</v>
      </c>
      <c r="G100" s="40"/>
    </row>
    <row r="101" spans="1:7" s="22" customFormat="1" x14ac:dyDescent="0.25">
      <c r="A101" s="70" t="s">
        <v>130</v>
      </c>
      <c r="B101" s="39" t="s">
        <v>119</v>
      </c>
      <c r="C101" s="66" t="s">
        <v>11</v>
      </c>
      <c r="D101" s="27">
        <v>1</v>
      </c>
      <c r="E101" s="32">
        <v>6100</v>
      </c>
      <c r="F101" s="32">
        <f t="shared" si="6"/>
        <v>6100</v>
      </c>
      <c r="G101" s="40"/>
    </row>
    <row r="102" spans="1:7" s="22" customFormat="1" x14ac:dyDescent="0.25">
      <c r="A102" s="70" t="s">
        <v>131</v>
      </c>
      <c r="B102" s="39" t="s">
        <v>120</v>
      </c>
      <c r="C102" s="66" t="s">
        <v>11</v>
      </c>
      <c r="D102" s="27">
        <v>1</v>
      </c>
      <c r="E102" s="32">
        <v>7100</v>
      </c>
      <c r="F102" s="32">
        <f t="shared" si="6"/>
        <v>7100</v>
      </c>
      <c r="G102" s="40"/>
    </row>
    <row r="103" spans="1:7" s="22" customFormat="1" ht="69" x14ac:dyDescent="0.25">
      <c r="A103" s="70" t="s">
        <v>132</v>
      </c>
      <c r="B103" s="69" t="s">
        <v>133</v>
      </c>
      <c r="C103" s="66" t="s">
        <v>11</v>
      </c>
      <c r="D103" s="27">
        <v>1</v>
      </c>
      <c r="E103" s="32">
        <v>3900</v>
      </c>
      <c r="F103" s="32">
        <f t="shared" si="6"/>
        <v>3900</v>
      </c>
      <c r="G103" s="40"/>
    </row>
    <row r="104" spans="1:7" s="22" customFormat="1" x14ac:dyDescent="0.25">
      <c r="A104" s="70" t="s">
        <v>135</v>
      </c>
      <c r="B104" s="39" t="s">
        <v>117</v>
      </c>
      <c r="C104" s="66" t="s">
        <v>11</v>
      </c>
      <c r="D104" s="27">
        <v>1</v>
      </c>
      <c r="E104" s="32">
        <v>5000</v>
      </c>
      <c r="F104" s="32">
        <f t="shared" si="6"/>
        <v>5000</v>
      </c>
      <c r="G104" s="40"/>
    </row>
    <row r="105" spans="1:7" s="22" customFormat="1" x14ac:dyDescent="0.25">
      <c r="A105" s="70" t="s">
        <v>136</v>
      </c>
      <c r="B105" s="39" t="s">
        <v>118</v>
      </c>
      <c r="C105" s="66" t="s">
        <v>11</v>
      </c>
      <c r="D105" s="27">
        <v>1</v>
      </c>
      <c r="E105" s="32">
        <v>5500</v>
      </c>
      <c r="F105" s="32">
        <f t="shared" si="6"/>
        <v>5500</v>
      </c>
      <c r="G105" s="40"/>
    </row>
    <row r="106" spans="1:7" s="22" customFormat="1" x14ac:dyDescent="0.25">
      <c r="A106" s="70" t="s">
        <v>137</v>
      </c>
      <c r="B106" s="39" t="s">
        <v>119</v>
      </c>
      <c r="C106" s="66" t="s">
        <v>11</v>
      </c>
      <c r="D106" s="27">
        <v>1</v>
      </c>
      <c r="E106" s="32">
        <v>6100</v>
      </c>
      <c r="F106" s="32">
        <f t="shared" si="6"/>
        <v>6100</v>
      </c>
      <c r="G106" s="40"/>
    </row>
    <row r="107" spans="1:7" s="22" customFormat="1" x14ac:dyDescent="0.25">
      <c r="A107" s="70" t="s">
        <v>138</v>
      </c>
      <c r="B107" s="39" t="s">
        <v>120</v>
      </c>
      <c r="C107" s="66" t="s">
        <v>11</v>
      </c>
      <c r="D107" s="27">
        <v>1</v>
      </c>
      <c r="E107" s="32">
        <v>7100</v>
      </c>
      <c r="F107" s="32">
        <f t="shared" si="6"/>
        <v>7100</v>
      </c>
      <c r="G107" s="40"/>
    </row>
    <row r="108" spans="1:7" s="22" customFormat="1" ht="69" x14ac:dyDescent="0.25">
      <c r="A108" s="70" t="s">
        <v>139</v>
      </c>
      <c r="B108" s="69" t="s">
        <v>140</v>
      </c>
      <c r="C108" s="66" t="s">
        <v>11</v>
      </c>
      <c r="D108" s="27">
        <v>1</v>
      </c>
      <c r="E108" s="32">
        <v>3100</v>
      </c>
      <c r="F108" s="32">
        <f t="shared" si="6"/>
        <v>3100</v>
      </c>
      <c r="G108" s="40"/>
    </row>
    <row r="109" spans="1:7" s="22" customFormat="1" x14ac:dyDescent="0.25">
      <c r="A109" s="70" t="s">
        <v>141</v>
      </c>
      <c r="B109" s="39" t="s">
        <v>117</v>
      </c>
      <c r="C109" s="66" t="s">
        <v>11</v>
      </c>
      <c r="D109" s="27">
        <v>1</v>
      </c>
      <c r="E109" s="32">
        <v>3800</v>
      </c>
      <c r="F109" s="32">
        <f t="shared" si="6"/>
        <v>3800</v>
      </c>
      <c r="G109" s="40"/>
    </row>
    <row r="110" spans="1:7" s="22" customFormat="1" x14ac:dyDescent="0.25">
      <c r="A110" s="70" t="s">
        <v>142</v>
      </c>
      <c r="B110" s="39" t="s">
        <v>118</v>
      </c>
      <c r="C110" s="66" t="s">
        <v>11</v>
      </c>
      <c r="D110" s="27">
        <v>1</v>
      </c>
      <c r="E110" s="32">
        <v>4600</v>
      </c>
      <c r="F110" s="32">
        <f t="shared" si="6"/>
        <v>4600</v>
      </c>
      <c r="G110" s="40"/>
    </row>
    <row r="111" spans="1:7" s="22" customFormat="1" x14ac:dyDescent="0.25">
      <c r="A111" s="70" t="s">
        <v>143</v>
      </c>
      <c r="B111" s="39" t="s">
        <v>119</v>
      </c>
      <c r="C111" s="66" t="s">
        <v>11</v>
      </c>
      <c r="D111" s="27">
        <v>1</v>
      </c>
      <c r="E111" s="32">
        <v>4800</v>
      </c>
      <c r="F111" s="32">
        <f t="shared" si="6"/>
        <v>4800</v>
      </c>
      <c r="G111" s="40"/>
    </row>
    <row r="112" spans="1:7" s="22" customFormat="1" x14ac:dyDescent="0.25">
      <c r="A112" s="70" t="s">
        <v>144</v>
      </c>
      <c r="B112" s="39" t="s">
        <v>120</v>
      </c>
      <c r="C112" s="66" t="s">
        <v>11</v>
      </c>
      <c r="D112" s="27">
        <v>1</v>
      </c>
      <c r="E112" s="32">
        <v>5100</v>
      </c>
      <c r="F112" s="32">
        <f t="shared" si="6"/>
        <v>5100</v>
      </c>
      <c r="G112" s="40"/>
    </row>
    <row r="113" spans="1:7" s="22" customFormat="1" ht="69" x14ac:dyDescent="0.25">
      <c r="A113" s="70" t="s">
        <v>145</v>
      </c>
      <c r="B113" s="69" t="s">
        <v>146</v>
      </c>
      <c r="C113" s="66" t="s">
        <v>11</v>
      </c>
      <c r="D113" s="27">
        <v>1</v>
      </c>
      <c r="E113" s="32">
        <v>4300</v>
      </c>
      <c r="F113" s="32">
        <f t="shared" si="6"/>
        <v>4300</v>
      </c>
      <c r="G113" s="40"/>
    </row>
    <row r="114" spans="1:7" s="22" customFormat="1" x14ac:dyDescent="0.25">
      <c r="A114" s="70" t="s">
        <v>147</v>
      </c>
      <c r="B114" s="39" t="s">
        <v>117</v>
      </c>
      <c r="C114" s="66" t="s">
        <v>11</v>
      </c>
      <c r="D114" s="27">
        <v>1</v>
      </c>
      <c r="E114" s="32">
        <v>5000</v>
      </c>
      <c r="F114" s="32">
        <f t="shared" si="6"/>
        <v>5000</v>
      </c>
      <c r="G114" s="40"/>
    </row>
    <row r="115" spans="1:7" s="22" customFormat="1" x14ac:dyDescent="0.25">
      <c r="A115" s="70" t="s">
        <v>148</v>
      </c>
      <c r="B115" s="39" t="s">
        <v>118</v>
      </c>
      <c r="C115" s="66" t="s">
        <v>11</v>
      </c>
      <c r="D115" s="27">
        <v>1</v>
      </c>
      <c r="E115" s="32">
        <v>5200</v>
      </c>
      <c r="F115" s="32">
        <f t="shared" si="6"/>
        <v>5200</v>
      </c>
      <c r="G115" s="40"/>
    </row>
    <row r="116" spans="1:7" s="22" customFormat="1" x14ac:dyDescent="0.25">
      <c r="A116" s="70" t="s">
        <v>149</v>
      </c>
      <c r="B116" s="39" t="s">
        <v>119</v>
      </c>
      <c r="C116" s="66" t="s">
        <v>11</v>
      </c>
      <c r="D116" s="27">
        <v>1</v>
      </c>
      <c r="E116" s="32">
        <v>5700</v>
      </c>
      <c r="F116" s="32">
        <f t="shared" si="6"/>
        <v>5700</v>
      </c>
      <c r="G116" s="40"/>
    </row>
    <row r="117" spans="1:7" s="22" customFormat="1" x14ac:dyDescent="0.25">
      <c r="A117" s="70" t="s">
        <v>150</v>
      </c>
      <c r="B117" s="39" t="s">
        <v>120</v>
      </c>
      <c r="C117" s="66" t="s">
        <v>11</v>
      </c>
      <c r="D117" s="27">
        <v>1</v>
      </c>
      <c r="E117" s="32">
        <v>6500</v>
      </c>
      <c r="F117" s="32">
        <f t="shared" si="6"/>
        <v>6500</v>
      </c>
      <c r="G117" s="40"/>
    </row>
    <row r="118" spans="1:7" s="22" customFormat="1" ht="75" customHeight="1" x14ac:dyDescent="0.25">
      <c r="A118" s="70" t="s">
        <v>151</v>
      </c>
      <c r="B118" s="69" t="s">
        <v>152</v>
      </c>
      <c r="C118" s="66" t="s">
        <v>11</v>
      </c>
      <c r="D118" s="27">
        <v>1</v>
      </c>
      <c r="E118" s="32">
        <v>3600</v>
      </c>
      <c r="F118" s="32">
        <f t="shared" si="6"/>
        <v>3600</v>
      </c>
      <c r="G118" s="40"/>
    </row>
    <row r="119" spans="1:7" s="22" customFormat="1" x14ac:dyDescent="0.25">
      <c r="A119" s="70" t="s">
        <v>153</v>
      </c>
      <c r="B119" s="39" t="s">
        <v>117</v>
      </c>
      <c r="C119" s="66" t="s">
        <v>11</v>
      </c>
      <c r="D119" s="27">
        <v>1</v>
      </c>
      <c r="E119" s="32">
        <v>4700</v>
      </c>
      <c r="F119" s="32">
        <f t="shared" si="6"/>
        <v>4700</v>
      </c>
      <c r="G119" s="40"/>
    </row>
    <row r="120" spans="1:7" s="22" customFormat="1" x14ac:dyDescent="0.25">
      <c r="A120" s="70" t="s">
        <v>154</v>
      </c>
      <c r="B120" s="39" t="s">
        <v>118</v>
      </c>
      <c r="C120" s="66" t="s">
        <v>11</v>
      </c>
      <c r="D120" s="27">
        <v>1</v>
      </c>
      <c r="E120" s="32">
        <v>5200</v>
      </c>
      <c r="F120" s="32">
        <f t="shared" si="6"/>
        <v>5200</v>
      </c>
      <c r="G120" s="40"/>
    </row>
    <row r="121" spans="1:7" s="22" customFormat="1" x14ac:dyDescent="0.25">
      <c r="A121" s="70" t="s">
        <v>155</v>
      </c>
      <c r="B121" s="39" t="s">
        <v>119</v>
      </c>
      <c r="C121" s="66" t="s">
        <v>11</v>
      </c>
      <c r="D121" s="27">
        <v>1</v>
      </c>
      <c r="E121" s="32">
        <v>5700</v>
      </c>
      <c r="F121" s="32">
        <f t="shared" si="6"/>
        <v>5700</v>
      </c>
      <c r="G121" s="40"/>
    </row>
    <row r="122" spans="1:7" s="22" customFormat="1" x14ac:dyDescent="0.25">
      <c r="A122" s="70" t="s">
        <v>156</v>
      </c>
      <c r="B122" s="39" t="s">
        <v>120</v>
      </c>
      <c r="C122" s="66" t="s">
        <v>11</v>
      </c>
      <c r="D122" s="27">
        <v>1</v>
      </c>
      <c r="E122" s="32">
        <v>6500</v>
      </c>
      <c r="F122" s="32">
        <f t="shared" si="6"/>
        <v>6500</v>
      </c>
      <c r="G122" s="40"/>
    </row>
    <row r="123" spans="1:7" s="22" customFormat="1" ht="90" customHeight="1" x14ac:dyDescent="0.25">
      <c r="A123" s="70" t="s">
        <v>157</v>
      </c>
      <c r="B123" s="69" t="s">
        <v>158</v>
      </c>
      <c r="C123" s="66" t="s">
        <v>11</v>
      </c>
      <c r="D123" s="27">
        <v>1</v>
      </c>
      <c r="E123" s="32">
        <v>4300</v>
      </c>
      <c r="F123" s="32">
        <f t="shared" si="6"/>
        <v>4300</v>
      </c>
      <c r="G123" s="40"/>
    </row>
    <row r="124" spans="1:7" s="22" customFormat="1" x14ac:dyDescent="0.25">
      <c r="A124" s="70" t="s">
        <v>159</v>
      </c>
      <c r="B124" s="39" t="s">
        <v>117</v>
      </c>
      <c r="C124" s="66" t="s">
        <v>11</v>
      </c>
      <c r="D124" s="27">
        <v>1</v>
      </c>
      <c r="E124" s="32">
        <v>5700</v>
      </c>
      <c r="F124" s="32">
        <f t="shared" si="6"/>
        <v>5700</v>
      </c>
      <c r="G124" s="40"/>
    </row>
    <row r="125" spans="1:7" s="22" customFormat="1" x14ac:dyDescent="0.25">
      <c r="A125" s="70" t="s">
        <v>160</v>
      </c>
      <c r="B125" s="39" t="s">
        <v>118</v>
      </c>
      <c r="C125" s="66" t="s">
        <v>11</v>
      </c>
      <c r="D125" s="27">
        <v>1</v>
      </c>
      <c r="E125" s="32">
        <v>6300</v>
      </c>
      <c r="F125" s="32">
        <f t="shared" si="6"/>
        <v>6300</v>
      </c>
      <c r="G125" s="40"/>
    </row>
    <row r="126" spans="1:7" s="22" customFormat="1" x14ac:dyDescent="0.25">
      <c r="A126" s="70" t="s">
        <v>161</v>
      </c>
      <c r="B126" s="39" t="s">
        <v>119</v>
      </c>
      <c r="C126" s="66" t="s">
        <v>11</v>
      </c>
      <c r="D126" s="27">
        <v>1</v>
      </c>
      <c r="E126" s="32">
        <v>7100</v>
      </c>
      <c r="F126" s="32">
        <f t="shared" si="6"/>
        <v>7100</v>
      </c>
      <c r="G126" s="40"/>
    </row>
    <row r="127" spans="1:7" s="22" customFormat="1" x14ac:dyDescent="0.25">
      <c r="A127" s="70" t="s">
        <v>162</v>
      </c>
      <c r="B127" s="39" t="s">
        <v>120</v>
      </c>
      <c r="C127" s="66" t="s">
        <v>11</v>
      </c>
      <c r="D127" s="27">
        <v>1</v>
      </c>
      <c r="E127" s="32">
        <v>7500</v>
      </c>
      <c r="F127" s="32">
        <f t="shared" si="6"/>
        <v>7500</v>
      </c>
      <c r="G127" s="40"/>
    </row>
    <row r="128" spans="1:7" s="22" customFormat="1" x14ac:dyDescent="0.25">
      <c r="A128" s="70" t="s">
        <v>163</v>
      </c>
      <c r="B128" s="39" t="s">
        <v>164</v>
      </c>
      <c r="C128" s="66" t="s">
        <v>11</v>
      </c>
      <c r="D128" s="27">
        <v>1</v>
      </c>
      <c r="E128" s="32">
        <v>700</v>
      </c>
      <c r="F128" s="32">
        <f t="shared" si="6"/>
        <v>700</v>
      </c>
      <c r="G128" s="40"/>
    </row>
    <row r="129" spans="1:7" s="22" customFormat="1" ht="55.2" x14ac:dyDescent="0.25">
      <c r="A129" s="70" t="s">
        <v>165</v>
      </c>
      <c r="B129" s="69" t="s">
        <v>166</v>
      </c>
      <c r="C129" s="66" t="s">
        <v>11</v>
      </c>
      <c r="D129" s="27">
        <v>1</v>
      </c>
      <c r="E129" s="32">
        <v>4400</v>
      </c>
      <c r="F129" s="32">
        <f t="shared" si="6"/>
        <v>4400</v>
      </c>
      <c r="G129" s="40"/>
    </row>
    <row r="130" spans="1:7" s="22" customFormat="1" x14ac:dyDescent="0.25">
      <c r="A130" s="70" t="s">
        <v>167</v>
      </c>
      <c r="B130" s="39" t="s">
        <v>117</v>
      </c>
      <c r="C130" s="66" t="s">
        <v>11</v>
      </c>
      <c r="D130" s="27">
        <v>1</v>
      </c>
      <c r="E130" s="32">
        <v>4600</v>
      </c>
      <c r="F130" s="32">
        <f t="shared" si="6"/>
        <v>4600</v>
      </c>
      <c r="G130" s="40"/>
    </row>
    <row r="131" spans="1:7" s="22" customFormat="1" x14ac:dyDescent="0.25">
      <c r="A131" s="70" t="s">
        <v>168</v>
      </c>
      <c r="B131" s="39" t="s">
        <v>118</v>
      </c>
      <c r="C131" s="66" t="s">
        <v>11</v>
      </c>
      <c r="D131" s="27">
        <v>1</v>
      </c>
      <c r="E131" s="32">
        <v>6100</v>
      </c>
      <c r="F131" s="32">
        <f t="shared" si="6"/>
        <v>6100</v>
      </c>
      <c r="G131" s="40"/>
    </row>
    <row r="132" spans="1:7" s="22" customFormat="1" x14ac:dyDescent="0.25">
      <c r="A132" s="70" t="s">
        <v>169</v>
      </c>
      <c r="B132" s="39" t="s">
        <v>120</v>
      </c>
      <c r="C132" s="66" t="s">
        <v>11</v>
      </c>
      <c r="D132" s="27">
        <v>1</v>
      </c>
      <c r="E132" s="32">
        <v>6900</v>
      </c>
      <c r="F132" s="32">
        <f t="shared" si="6"/>
        <v>6900</v>
      </c>
      <c r="G132" s="40"/>
    </row>
    <row r="133" spans="1:7" s="22" customFormat="1" ht="41.4" x14ac:dyDescent="0.25">
      <c r="A133" s="70" t="s">
        <v>170</v>
      </c>
      <c r="B133" s="39" t="s">
        <v>171</v>
      </c>
      <c r="C133" s="66" t="s">
        <v>11</v>
      </c>
      <c r="D133" s="27">
        <v>1</v>
      </c>
      <c r="E133" s="32">
        <v>7500</v>
      </c>
      <c r="F133" s="32">
        <f t="shared" si="6"/>
        <v>7500</v>
      </c>
      <c r="G133" s="40"/>
    </row>
    <row r="134" spans="1:7" s="22" customFormat="1" x14ac:dyDescent="0.25">
      <c r="A134" s="70" t="s">
        <v>172</v>
      </c>
      <c r="B134" s="39" t="s">
        <v>117</v>
      </c>
      <c r="C134" s="66" t="s">
        <v>11</v>
      </c>
      <c r="D134" s="27">
        <v>1</v>
      </c>
      <c r="E134" s="32">
        <v>8000</v>
      </c>
      <c r="F134" s="32">
        <f t="shared" si="6"/>
        <v>8000</v>
      </c>
      <c r="G134" s="40"/>
    </row>
    <row r="135" spans="1:7" s="22" customFormat="1" x14ac:dyDescent="0.25">
      <c r="A135" s="70" t="s">
        <v>173</v>
      </c>
      <c r="B135" s="39" t="s">
        <v>118</v>
      </c>
      <c r="C135" s="66" t="s">
        <v>11</v>
      </c>
      <c r="D135" s="27">
        <v>1</v>
      </c>
      <c r="E135" s="32">
        <v>8500</v>
      </c>
      <c r="F135" s="32">
        <f t="shared" si="6"/>
        <v>8500</v>
      </c>
      <c r="G135" s="40"/>
    </row>
    <row r="136" spans="1:7" s="22" customFormat="1" x14ac:dyDescent="0.25">
      <c r="A136" s="70" t="s">
        <v>174</v>
      </c>
      <c r="B136" s="39" t="s">
        <v>120</v>
      </c>
      <c r="C136" s="66" t="s">
        <v>11</v>
      </c>
      <c r="D136" s="27">
        <v>1</v>
      </c>
      <c r="E136" s="32">
        <v>10000</v>
      </c>
      <c r="F136" s="32">
        <f t="shared" si="6"/>
        <v>10000</v>
      </c>
      <c r="G136" s="40"/>
    </row>
    <row r="137" spans="1:7" s="22" customFormat="1" ht="69" x14ac:dyDescent="0.25">
      <c r="A137" s="70" t="s">
        <v>175</v>
      </c>
      <c r="B137" s="39" t="s">
        <v>176</v>
      </c>
      <c r="C137" s="66" t="s">
        <v>11</v>
      </c>
      <c r="D137" s="27">
        <v>1</v>
      </c>
      <c r="E137" s="32">
        <v>900</v>
      </c>
      <c r="F137" s="32">
        <f t="shared" si="6"/>
        <v>900</v>
      </c>
      <c r="G137" s="40"/>
    </row>
    <row r="138" spans="1:7" s="22" customFormat="1" x14ac:dyDescent="0.25">
      <c r="A138" s="70" t="s">
        <v>177</v>
      </c>
      <c r="B138" s="39" t="s">
        <v>178</v>
      </c>
      <c r="C138" s="66" t="s">
        <v>11</v>
      </c>
      <c r="D138" s="27">
        <v>1</v>
      </c>
      <c r="E138" s="32">
        <v>1200</v>
      </c>
      <c r="F138" s="32">
        <f t="shared" si="6"/>
        <v>1200</v>
      </c>
      <c r="G138" s="40"/>
    </row>
    <row r="139" spans="1:7" s="22" customFormat="1" ht="27.6" x14ac:dyDescent="0.25">
      <c r="A139" s="70" t="s">
        <v>179</v>
      </c>
      <c r="B139" s="39" t="s">
        <v>180</v>
      </c>
      <c r="C139" s="66" t="s">
        <v>11</v>
      </c>
      <c r="D139" s="27">
        <v>1</v>
      </c>
      <c r="E139" s="32">
        <v>350</v>
      </c>
      <c r="F139" s="32">
        <f t="shared" si="6"/>
        <v>350</v>
      </c>
      <c r="G139" s="40"/>
    </row>
    <row r="140" spans="1:7" s="22" customFormat="1" x14ac:dyDescent="0.25">
      <c r="A140" s="70" t="s">
        <v>182</v>
      </c>
      <c r="B140" s="39" t="s">
        <v>181</v>
      </c>
      <c r="C140" s="66" t="s">
        <v>11</v>
      </c>
      <c r="D140" s="27">
        <v>1</v>
      </c>
      <c r="E140" s="32">
        <v>650</v>
      </c>
      <c r="F140" s="32">
        <f t="shared" si="6"/>
        <v>650</v>
      </c>
      <c r="G140" s="40"/>
    </row>
    <row r="141" spans="1:7" s="22" customFormat="1" ht="41.4" x14ac:dyDescent="0.25">
      <c r="A141" s="70" t="s">
        <v>183</v>
      </c>
      <c r="B141" s="39" t="s">
        <v>184</v>
      </c>
      <c r="C141" s="66" t="s">
        <v>11</v>
      </c>
      <c r="D141" s="27">
        <v>1</v>
      </c>
      <c r="E141" s="32">
        <v>1000</v>
      </c>
      <c r="F141" s="32">
        <f t="shared" si="6"/>
        <v>1000</v>
      </c>
      <c r="G141" s="40"/>
    </row>
    <row r="142" spans="1:7" s="22" customFormat="1" x14ac:dyDescent="0.25">
      <c r="A142" s="70" t="s">
        <v>185</v>
      </c>
      <c r="B142" s="39" t="s">
        <v>186</v>
      </c>
      <c r="C142" s="66" t="s">
        <v>11</v>
      </c>
      <c r="D142" s="27">
        <v>1</v>
      </c>
      <c r="E142" s="32">
        <v>400</v>
      </c>
      <c r="F142" s="32">
        <f t="shared" si="6"/>
        <v>400</v>
      </c>
      <c r="G142" s="40"/>
    </row>
    <row r="143" spans="1:7" s="22" customFormat="1" x14ac:dyDescent="0.25">
      <c r="A143" s="70" t="s">
        <v>187</v>
      </c>
      <c r="B143" s="39" t="s">
        <v>188</v>
      </c>
      <c r="C143" s="66" t="s">
        <v>11</v>
      </c>
      <c r="D143" s="27">
        <v>1</v>
      </c>
      <c r="E143" s="32">
        <v>450</v>
      </c>
      <c r="F143" s="32">
        <f t="shared" si="6"/>
        <v>450</v>
      </c>
      <c r="G143" s="40"/>
    </row>
    <row r="144" spans="1:7" s="22" customFormat="1" x14ac:dyDescent="0.25">
      <c r="A144" s="70" t="s">
        <v>189</v>
      </c>
      <c r="B144" s="39" t="s">
        <v>190</v>
      </c>
      <c r="C144" s="66" t="s">
        <v>11</v>
      </c>
      <c r="D144" s="27">
        <v>1</v>
      </c>
      <c r="E144" s="32">
        <v>350</v>
      </c>
      <c r="F144" s="32">
        <f t="shared" si="6"/>
        <v>350</v>
      </c>
      <c r="G144" s="40"/>
    </row>
    <row r="145" spans="1:7" s="22" customFormat="1" x14ac:dyDescent="0.25">
      <c r="A145" s="70" t="s">
        <v>192</v>
      </c>
      <c r="B145" s="39" t="s">
        <v>191</v>
      </c>
      <c r="C145" s="66" t="s">
        <v>11</v>
      </c>
      <c r="D145" s="27">
        <v>1</v>
      </c>
      <c r="E145" s="32">
        <v>750</v>
      </c>
      <c r="F145" s="32">
        <f t="shared" si="6"/>
        <v>750</v>
      </c>
      <c r="G145" s="40"/>
    </row>
    <row r="146" spans="1:7" s="22" customFormat="1" x14ac:dyDescent="0.25">
      <c r="A146" s="70" t="s">
        <v>194</v>
      </c>
      <c r="B146" s="39" t="s">
        <v>193</v>
      </c>
      <c r="C146" s="66" t="s">
        <v>11</v>
      </c>
      <c r="D146" s="27">
        <v>1</v>
      </c>
      <c r="E146" s="32">
        <v>500</v>
      </c>
      <c r="F146" s="32">
        <f t="shared" si="6"/>
        <v>500</v>
      </c>
      <c r="G146" s="40"/>
    </row>
    <row r="147" spans="1:7" s="22" customFormat="1" x14ac:dyDescent="0.25">
      <c r="A147" s="70" t="s">
        <v>195</v>
      </c>
      <c r="B147" s="39" t="s">
        <v>196</v>
      </c>
      <c r="C147" s="66" t="s">
        <v>11</v>
      </c>
      <c r="D147" s="27">
        <v>1</v>
      </c>
      <c r="E147" s="32">
        <v>600</v>
      </c>
      <c r="F147" s="32">
        <f t="shared" si="6"/>
        <v>600</v>
      </c>
      <c r="G147" s="40"/>
    </row>
    <row r="148" spans="1:7" s="22" customFormat="1" x14ac:dyDescent="0.25">
      <c r="A148" s="70" t="s">
        <v>197</v>
      </c>
      <c r="B148" s="39" t="s">
        <v>198</v>
      </c>
      <c r="C148" s="66" t="s">
        <v>11</v>
      </c>
      <c r="D148" s="27">
        <v>1</v>
      </c>
      <c r="E148" s="32">
        <v>250</v>
      </c>
      <c r="F148" s="32">
        <f t="shared" si="6"/>
        <v>250</v>
      </c>
      <c r="G148" s="40"/>
    </row>
    <row r="149" spans="1:7" s="22" customFormat="1" ht="27.6" x14ac:dyDescent="0.25">
      <c r="A149" s="70" t="s">
        <v>199</v>
      </c>
      <c r="B149" s="39" t="s">
        <v>200</v>
      </c>
      <c r="C149" s="66" t="s">
        <v>11</v>
      </c>
      <c r="D149" s="27">
        <v>1</v>
      </c>
      <c r="E149" s="32">
        <v>500</v>
      </c>
      <c r="F149" s="32">
        <f t="shared" si="6"/>
        <v>500</v>
      </c>
      <c r="G149" s="40"/>
    </row>
    <row r="150" spans="1:7" s="22" customFormat="1" ht="27.6" x14ac:dyDescent="0.25">
      <c r="A150" s="70" t="s">
        <v>202</v>
      </c>
      <c r="B150" s="39" t="s">
        <v>201</v>
      </c>
      <c r="C150" s="66" t="s">
        <v>11</v>
      </c>
      <c r="D150" s="27">
        <v>1</v>
      </c>
      <c r="E150" s="32">
        <v>600</v>
      </c>
      <c r="F150" s="32">
        <f t="shared" si="6"/>
        <v>600</v>
      </c>
      <c r="G150" s="40"/>
    </row>
    <row r="151" spans="1:7" s="22" customFormat="1" x14ac:dyDescent="0.25">
      <c r="A151" s="70" t="s">
        <v>204</v>
      </c>
      <c r="B151" s="39" t="s">
        <v>203</v>
      </c>
      <c r="C151" s="66" t="s">
        <v>11</v>
      </c>
      <c r="D151" s="27">
        <v>1</v>
      </c>
      <c r="E151" s="32">
        <v>650</v>
      </c>
      <c r="F151" s="32">
        <f t="shared" si="6"/>
        <v>650</v>
      </c>
      <c r="G151" s="40"/>
    </row>
    <row r="152" spans="1:7" s="22" customFormat="1" x14ac:dyDescent="0.25">
      <c r="A152" s="70" t="s">
        <v>205</v>
      </c>
      <c r="B152" s="39" t="s">
        <v>206</v>
      </c>
      <c r="C152" s="66" t="s">
        <v>11</v>
      </c>
      <c r="D152" s="27">
        <v>1</v>
      </c>
      <c r="E152" s="32">
        <v>450</v>
      </c>
      <c r="F152" s="32">
        <f t="shared" ref="F152:F207" si="7">E152*D152</f>
        <v>450</v>
      </c>
      <c r="G152" s="40"/>
    </row>
    <row r="153" spans="1:7" s="22" customFormat="1" ht="27.6" x14ac:dyDescent="0.25">
      <c r="A153" s="70" t="s">
        <v>207</v>
      </c>
      <c r="B153" s="39" t="s">
        <v>208</v>
      </c>
      <c r="C153" s="66" t="s">
        <v>11</v>
      </c>
      <c r="D153" s="27">
        <v>1</v>
      </c>
      <c r="E153" s="32">
        <v>500</v>
      </c>
      <c r="F153" s="32">
        <f t="shared" si="7"/>
        <v>500</v>
      </c>
      <c r="G153" s="40"/>
    </row>
    <row r="154" spans="1:7" s="22" customFormat="1" ht="41.4" x14ac:dyDescent="0.25">
      <c r="A154" s="70" t="s">
        <v>209</v>
      </c>
      <c r="B154" s="39" t="s">
        <v>210</v>
      </c>
      <c r="C154" s="66" t="s">
        <v>11</v>
      </c>
      <c r="D154" s="27">
        <v>1</v>
      </c>
      <c r="E154" s="32">
        <v>2000</v>
      </c>
      <c r="F154" s="32">
        <f t="shared" si="7"/>
        <v>2000</v>
      </c>
      <c r="G154" s="40"/>
    </row>
    <row r="155" spans="1:7" s="22" customFormat="1" x14ac:dyDescent="0.25">
      <c r="A155" s="70" t="s">
        <v>211</v>
      </c>
      <c r="B155" s="39" t="s">
        <v>212</v>
      </c>
      <c r="C155" s="66" t="s">
        <v>11</v>
      </c>
      <c r="D155" s="27">
        <v>1</v>
      </c>
      <c r="E155" s="32">
        <v>400</v>
      </c>
      <c r="F155" s="32">
        <f t="shared" si="7"/>
        <v>400</v>
      </c>
      <c r="G155" s="40"/>
    </row>
    <row r="156" spans="1:7" s="22" customFormat="1" x14ac:dyDescent="0.25">
      <c r="A156" s="70" t="s">
        <v>214</v>
      </c>
      <c r="B156" s="39" t="s">
        <v>213</v>
      </c>
      <c r="C156" s="66" t="s">
        <v>11</v>
      </c>
      <c r="D156" s="27">
        <v>1</v>
      </c>
      <c r="E156" s="32">
        <v>500</v>
      </c>
      <c r="F156" s="32">
        <f t="shared" si="7"/>
        <v>500</v>
      </c>
      <c r="G156" s="40"/>
    </row>
    <row r="157" spans="1:7" s="22" customFormat="1" ht="55.2" x14ac:dyDescent="0.25">
      <c r="A157" s="70" t="s">
        <v>215</v>
      </c>
      <c r="B157" s="39" t="s">
        <v>216</v>
      </c>
      <c r="C157" s="66" t="s">
        <v>11</v>
      </c>
      <c r="D157" s="27">
        <v>1</v>
      </c>
      <c r="E157" s="32">
        <v>2200</v>
      </c>
      <c r="F157" s="32">
        <f t="shared" si="7"/>
        <v>2200</v>
      </c>
      <c r="G157" s="40"/>
    </row>
    <row r="158" spans="1:7" s="22" customFormat="1" ht="41.4" x14ac:dyDescent="0.25">
      <c r="A158" s="70" t="s">
        <v>217</v>
      </c>
      <c r="B158" s="39" t="s">
        <v>218</v>
      </c>
      <c r="C158" s="66" t="s">
        <v>11</v>
      </c>
      <c r="D158" s="27">
        <v>1</v>
      </c>
      <c r="E158" s="32">
        <v>1000</v>
      </c>
      <c r="F158" s="32">
        <f t="shared" si="7"/>
        <v>1000</v>
      </c>
      <c r="G158" s="40"/>
    </row>
    <row r="159" spans="1:7" s="22" customFormat="1" x14ac:dyDescent="0.25">
      <c r="A159" s="70" t="s">
        <v>220</v>
      </c>
      <c r="B159" s="39" t="s">
        <v>219</v>
      </c>
      <c r="C159" s="66" t="s">
        <v>11</v>
      </c>
      <c r="D159" s="27">
        <v>1</v>
      </c>
      <c r="E159" s="32">
        <v>1200</v>
      </c>
      <c r="F159" s="32">
        <f t="shared" si="7"/>
        <v>1200</v>
      </c>
      <c r="G159" s="40"/>
    </row>
    <row r="160" spans="1:7" s="22" customFormat="1" ht="41.4" x14ac:dyDescent="0.25">
      <c r="A160" s="70" t="s">
        <v>221</v>
      </c>
      <c r="B160" s="39" t="s">
        <v>222</v>
      </c>
      <c r="C160" s="66" t="s">
        <v>11</v>
      </c>
      <c r="D160" s="27">
        <v>1</v>
      </c>
      <c r="E160" s="32">
        <v>900</v>
      </c>
      <c r="F160" s="32">
        <f t="shared" si="7"/>
        <v>900</v>
      </c>
      <c r="G160" s="40"/>
    </row>
    <row r="161" spans="1:7" s="22" customFormat="1" x14ac:dyDescent="0.25">
      <c r="A161" s="70" t="s">
        <v>223</v>
      </c>
      <c r="B161" s="39" t="s">
        <v>219</v>
      </c>
      <c r="C161" s="66" t="s">
        <v>11</v>
      </c>
      <c r="D161" s="27">
        <v>1</v>
      </c>
      <c r="E161" s="32">
        <v>1000</v>
      </c>
      <c r="F161" s="32">
        <f t="shared" si="7"/>
        <v>1000</v>
      </c>
      <c r="G161" s="40"/>
    </row>
    <row r="162" spans="1:7" s="22" customFormat="1" ht="41.4" x14ac:dyDescent="0.25">
      <c r="A162" s="70" t="s">
        <v>225</v>
      </c>
      <c r="B162" s="39" t="s">
        <v>224</v>
      </c>
      <c r="C162" s="66" t="s">
        <v>11</v>
      </c>
      <c r="D162" s="27">
        <v>1</v>
      </c>
      <c r="E162" s="32">
        <v>1600</v>
      </c>
      <c r="F162" s="32">
        <f t="shared" si="7"/>
        <v>1600</v>
      </c>
      <c r="G162" s="40"/>
    </row>
    <row r="163" spans="1:7" s="22" customFormat="1" x14ac:dyDescent="0.25">
      <c r="A163" s="70" t="s">
        <v>226</v>
      </c>
      <c r="B163" s="39" t="s">
        <v>219</v>
      </c>
      <c r="C163" s="66" t="s">
        <v>11</v>
      </c>
      <c r="D163" s="27">
        <v>1</v>
      </c>
      <c r="E163" s="32">
        <v>1700</v>
      </c>
      <c r="F163" s="32">
        <f t="shared" si="7"/>
        <v>1700</v>
      </c>
      <c r="G163" s="40"/>
    </row>
    <row r="164" spans="1:7" s="22" customFormat="1" ht="41.4" x14ac:dyDescent="0.25">
      <c r="A164" s="70" t="s">
        <v>227</v>
      </c>
      <c r="B164" s="39" t="s">
        <v>228</v>
      </c>
      <c r="C164" s="66" t="s">
        <v>11</v>
      </c>
      <c r="D164" s="27">
        <v>1</v>
      </c>
      <c r="E164" s="32">
        <v>900</v>
      </c>
      <c r="F164" s="32">
        <f t="shared" si="7"/>
        <v>900</v>
      </c>
      <c r="G164" s="40"/>
    </row>
    <row r="165" spans="1:7" s="22" customFormat="1" x14ac:dyDescent="0.25">
      <c r="A165" s="70" t="s">
        <v>229</v>
      </c>
      <c r="B165" s="39" t="s">
        <v>219</v>
      </c>
      <c r="C165" s="66" t="s">
        <v>11</v>
      </c>
      <c r="D165" s="27">
        <v>1</v>
      </c>
      <c r="E165" s="32">
        <v>1200</v>
      </c>
      <c r="F165" s="32">
        <f t="shared" si="7"/>
        <v>1200</v>
      </c>
      <c r="G165" s="40"/>
    </row>
    <row r="166" spans="1:7" s="22" customFormat="1" ht="41.4" x14ac:dyDescent="0.25">
      <c r="A166" s="70" t="s">
        <v>230</v>
      </c>
      <c r="B166" s="39" t="s">
        <v>231</v>
      </c>
      <c r="C166" s="66" t="s">
        <v>11</v>
      </c>
      <c r="D166" s="27">
        <v>1</v>
      </c>
      <c r="E166" s="32">
        <v>900</v>
      </c>
      <c r="F166" s="32">
        <f t="shared" si="7"/>
        <v>900</v>
      </c>
      <c r="G166" s="40"/>
    </row>
    <row r="167" spans="1:7" s="22" customFormat="1" x14ac:dyDescent="0.25">
      <c r="A167" s="70" t="s">
        <v>232</v>
      </c>
      <c r="B167" s="39" t="s">
        <v>219</v>
      </c>
      <c r="C167" s="66" t="s">
        <v>11</v>
      </c>
      <c r="D167" s="27">
        <v>1</v>
      </c>
      <c r="E167" s="32">
        <v>1200</v>
      </c>
      <c r="F167" s="32">
        <f t="shared" si="7"/>
        <v>1200</v>
      </c>
      <c r="G167" s="40"/>
    </row>
    <row r="168" spans="1:7" s="22" customFormat="1" ht="41.4" x14ac:dyDescent="0.25">
      <c r="A168" s="70" t="s">
        <v>233</v>
      </c>
      <c r="B168" s="39" t="s">
        <v>234</v>
      </c>
      <c r="C168" s="66" t="s">
        <v>11</v>
      </c>
      <c r="D168" s="27">
        <v>1</v>
      </c>
      <c r="E168" s="32">
        <v>900</v>
      </c>
      <c r="F168" s="32">
        <f t="shared" si="7"/>
        <v>900</v>
      </c>
      <c r="G168" s="40"/>
    </row>
    <row r="169" spans="1:7" s="22" customFormat="1" x14ac:dyDescent="0.25">
      <c r="A169" s="70" t="s">
        <v>235</v>
      </c>
      <c r="B169" s="39" t="s">
        <v>219</v>
      </c>
      <c r="C169" s="66" t="s">
        <v>11</v>
      </c>
      <c r="D169" s="27">
        <v>1</v>
      </c>
      <c r="E169" s="32">
        <v>1200</v>
      </c>
      <c r="F169" s="32">
        <f t="shared" si="7"/>
        <v>1200</v>
      </c>
      <c r="G169" s="40"/>
    </row>
    <row r="170" spans="1:7" s="22" customFormat="1" ht="41.4" x14ac:dyDescent="0.25">
      <c r="A170" s="70" t="s">
        <v>236</v>
      </c>
      <c r="B170" s="39" t="s">
        <v>237</v>
      </c>
      <c r="C170" s="66" t="s">
        <v>11</v>
      </c>
      <c r="D170" s="27">
        <v>1</v>
      </c>
      <c r="E170" s="32">
        <v>1400</v>
      </c>
      <c r="F170" s="32">
        <f t="shared" si="7"/>
        <v>1400</v>
      </c>
      <c r="G170" s="40"/>
    </row>
    <row r="171" spans="1:7" s="22" customFormat="1" x14ac:dyDescent="0.25">
      <c r="A171" s="70" t="s">
        <v>238</v>
      </c>
      <c r="B171" s="39" t="s">
        <v>219</v>
      </c>
      <c r="C171" s="66" t="s">
        <v>11</v>
      </c>
      <c r="D171" s="27">
        <v>1</v>
      </c>
      <c r="E171" s="32">
        <v>1800</v>
      </c>
      <c r="F171" s="32">
        <f t="shared" si="7"/>
        <v>1800</v>
      </c>
      <c r="G171" s="40"/>
    </row>
    <row r="172" spans="1:7" s="22" customFormat="1" x14ac:dyDescent="0.25">
      <c r="A172" s="70" t="s">
        <v>239</v>
      </c>
      <c r="B172" s="39" t="s">
        <v>240</v>
      </c>
      <c r="C172" s="66" t="s">
        <v>11</v>
      </c>
      <c r="D172" s="27">
        <v>1</v>
      </c>
      <c r="E172" s="32">
        <v>250</v>
      </c>
      <c r="F172" s="32">
        <f t="shared" si="7"/>
        <v>250</v>
      </c>
      <c r="G172" s="40"/>
    </row>
    <row r="173" spans="1:7" s="22" customFormat="1" x14ac:dyDescent="0.25">
      <c r="A173" s="70" t="s">
        <v>241</v>
      </c>
      <c r="B173" s="39" t="s">
        <v>242</v>
      </c>
      <c r="C173" s="66" t="s">
        <v>11</v>
      </c>
      <c r="D173" s="27">
        <v>1</v>
      </c>
      <c r="E173" s="32">
        <v>350</v>
      </c>
      <c r="F173" s="32">
        <f t="shared" si="7"/>
        <v>350</v>
      </c>
      <c r="G173" s="40"/>
    </row>
    <row r="174" spans="1:7" s="22" customFormat="1" x14ac:dyDescent="0.25">
      <c r="A174" s="70" t="s">
        <v>243</v>
      </c>
      <c r="B174" s="39" t="s">
        <v>244</v>
      </c>
      <c r="C174" s="66" t="s">
        <v>11</v>
      </c>
      <c r="D174" s="27">
        <v>1</v>
      </c>
      <c r="E174" s="32">
        <v>350</v>
      </c>
      <c r="F174" s="32">
        <f t="shared" si="7"/>
        <v>350</v>
      </c>
      <c r="G174" s="40"/>
    </row>
    <row r="175" spans="1:7" s="22" customFormat="1" x14ac:dyDescent="0.25">
      <c r="A175" s="70" t="s">
        <v>245</v>
      </c>
      <c r="B175" s="39" t="s">
        <v>246</v>
      </c>
      <c r="C175" s="66" t="s">
        <v>247</v>
      </c>
      <c r="D175" s="27">
        <v>1</v>
      </c>
      <c r="E175" s="32">
        <v>40</v>
      </c>
      <c r="F175" s="32">
        <f t="shared" si="7"/>
        <v>40</v>
      </c>
      <c r="G175" s="40"/>
    </row>
    <row r="176" spans="1:7" s="22" customFormat="1" x14ac:dyDescent="0.25">
      <c r="A176" s="70" t="s">
        <v>248</v>
      </c>
      <c r="B176" s="39" t="s">
        <v>249</v>
      </c>
      <c r="C176" s="66" t="s">
        <v>247</v>
      </c>
      <c r="D176" s="27">
        <v>1</v>
      </c>
      <c r="E176" s="32">
        <v>45</v>
      </c>
      <c r="F176" s="32">
        <f t="shared" si="7"/>
        <v>45</v>
      </c>
      <c r="G176" s="40"/>
    </row>
    <row r="177" spans="1:7" s="22" customFormat="1" x14ac:dyDescent="0.25">
      <c r="A177" s="70" t="s">
        <v>250</v>
      </c>
      <c r="B177" s="39" t="s">
        <v>251</v>
      </c>
      <c r="C177" s="66" t="s">
        <v>247</v>
      </c>
      <c r="D177" s="27">
        <v>1</v>
      </c>
      <c r="E177" s="32">
        <v>50</v>
      </c>
      <c r="F177" s="32">
        <f t="shared" si="7"/>
        <v>50</v>
      </c>
      <c r="G177" s="40"/>
    </row>
    <row r="178" spans="1:7" s="22" customFormat="1" ht="27.6" x14ac:dyDescent="0.25">
      <c r="A178" s="70" t="s">
        <v>252</v>
      </c>
      <c r="B178" s="39" t="s">
        <v>253</v>
      </c>
      <c r="C178" s="66" t="s">
        <v>247</v>
      </c>
      <c r="D178" s="27">
        <v>1</v>
      </c>
      <c r="E178" s="32">
        <v>40</v>
      </c>
      <c r="F178" s="32">
        <f t="shared" si="7"/>
        <v>40</v>
      </c>
      <c r="G178" s="40"/>
    </row>
    <row r="179" spans="1:7" s="22" customFormat="1" x14ac:dyDescent="0.25">
      <c r="A179" s="70" t="s">
        <v>254</v>
      </c>
      <c r="B179" s="39" t="s">
        <v>249</v>
      </c>
      <c r="C179" s="66" t="s">
        <v>247</v>
      </c>
      <c r="D179" s="27">
        <v>1</v>
      </c>
      <c r="E179" s="32">
        <v>50</v>
      </c>
      <c r="F179" s="32">
        <f t="shared" si="7"/>
        <v>50</v>
      </c>
      <c r="G179" s="40"/>
    </row>
    <row r="180" spans="1:7" s="22" customFormat="1" x14ac:dyDescent="0.25">
      <c r="A180" s="70" t="s">
        <v>255</v>
      </c>
      <c r="B180" s="39" t="s">
        <v>251</v>
      </c>
      <c r="C180" s="66" t="s">
        <v>247</v>
      </c>
      <c r="D180" s="27">
        <v>1</v>
      </c>
      <c r="E180" s="32">
        <v>50</v>
      </c>
      <c r="F180" s="32">
        <f t="shared" si="7"/>
        <v>50</v>
      </c>
      <c r="G180" s="40"/>
    </row>
    <row r="181" spans="1:7" s="22" customFormat="1" x14ac:dyDescent="0.25">
      <c r="A181" s="70" t="s">
        <v>257</v>
      </c>
      <c r="B181" s="39" t="s">
        <v>256</v>
      </c>
      <c r="C181" s="66" t="s">
        <v>11</v>
      </c>
      <c r="D181" s="27">
        <v>1</v>
      </c>
      <c r="E181" s="32">
        <v>260</v>
      </c>
      <c r="F181" s="32">
        <f t="shared" si="7"/>
        <v>260</v>
      </c>
      <c r="G181" s="40"/>
    </row>
    <row r="182" spans="1:7" s="22" customFormat="1" x14ac:dyDescent="0.25">
      <c r="A182" s="70" t="s">
        <v>258</v>
      </c>
      <c r="B182" s="39" t="s">
        <v>259</v>
      </c>
      <c r="C182" s="66" t="s">
        <v>11</v>
      </c>
      <c r="D182" s="27">
        <v>1</v>
      </c>
      <c r="E182" s="32">
        <v>400</v>
      </c>
      <c r="F182" s="32">
        <f t="shared" si="7"/>
        <v>400</v>
      </c>
      <c r="G182" s="40"/>
    </row>
    <row r="183" spans="1:7" s="22" customFormat="1" x14ac:dyDescent="0.25">
      <c r="A183" s="70" t="s">
        <v>260</v>
      </c>
      <c r="B183" s="39" t="s">
        <v>261</v>
      </c>
      <c r="C183" s="66" t="s">
        <v>11</v>
      </c>
      <c r="D183" s="27">
        <v>1</v>
      </c>
      <c r="E183" s="32">
        <v>400</v>
      </c>
      <c r="F183" s="32">
        <f t="shared" si="7"/>
        <v>400</v>
      </c>
      <c r="G183" s="40"/>
    </row>
    <row r="184" spans="1:7" s="22" customFormat="1" x14ac:dyDescent="0.25">
      <c r="A184" s="70" t="s">
        <v>262</v>
      </c>
      <c r="B184" s="39" t="s">
        <v>263</v>
      </c>
      <c r="C184" s="66" t="s">
        <v>11</v>
      </c>
      <c r="D184" s="27">
        <v>1</v>
      </c>
      <c r="E184" s="32">
        <v>300</v>
      </c>
      <c r="F184" s="32">
        <f t="shared" si="7"/>
        <v>300</v>
      </c>
      <c r="G184" s="40"/>
    </row>
    <row r="185" spans="1:7" s="22" customFormat="1" x14ac:dyDescent="0.25">
      <c r="A185" s="70" t="s">
        <v>264</v>
      </c>
      <c r="B185" s="39" t="s">
        <v>265</v>
      </c>
      <c r="C185" s="66" t="s">
        <v>11</v>
      </c>
      <c r="D185" s="27">
        <v>1</v>
      </c>
      <c r="E185" s="32">
        <v>500</v>
      </c>
      <c r="F185" s="32">
        <f t="shared" si="7"/>
        <v>500</v>
      </c>
      <c r="G185" s="40"/>
    </row>
    <row r="186" spans="1:7" s="22" customFormat="1" x14ac:dyDescent="0.25">
      <c r="A186" s="70" t="s">
        <v>266</v>
      </c>
      <c r="B186" s="39" t="s">
        <v>267</v>
      </c>
      <c r="C186" s="66" t="s">
        <v>11</v>
      </c>
      <c r="D186" s="27">
        <v>1</v>
      </c>
      <c r="E186" s="32">
        <v>400</v>
      </c>
      <c r="F186" s="32">
        <f t="shared" si="7"/>
        <v>400</v>
      </c>
      <c r="G186" s="40"/>
    </row>
    <row r="187" spans="1:7" s="22" customFormat="1" x14ac:dyDescent="0.25">
      <c r="A187" s="70" t="s">
        <v>268</v>
      </c>
      <c r="B187" s="39" t="s">
        <v>269</v>
      </c>
      <c r="C187" s="66" t="s">
        <v>11</v>
      </c>
      <c r="D187" s="27">
        <v>1</v>
      </c>
      <c r="E187" s="32">
        <v>500</v>
      </c>
      <c r="F187" s="32">
        <f t="shared" si="7"/>
        <v>500</v>
      </c>
      <c r="G187" s="40"/>
    </row>
    <row r="188" spans="1:7" s="22" customFormat="1" x14ac:dyDescent="0.25">
      <c r="A188" s="70" t="s">
        <v>270</v>
      </c>
      <c r="B188" s="39" t="s">
        <v>271</v>
      </c>
      <c r="C188" s="66" t="s">
        <v>11</v>
      </c>
      <c r="D188" s="27">
        <v>1</v>
      </c>
      <c r="E188" s="32">
        <v>300</v>
      </c>
      <c r="F188" s="32">
        <f t="shared" si="7"/>
        <v>300</v>
      </c>
      <c r="G188" s="40"/>
    </row>
    <row r="189" spans="1:7" s="22" customFormat="1" x14ac:dyDescent="0.25">
      <c r="A189" s="70" t="s">
        <v>272</v>
      </c>
      <c r="B189" s="39" t="s">
        <v>273</v>
      </c>
      <c r="C189" s="66" t="s">
        <v>11</v>
      </c>
      <c r="D189" s="27">
        <v>1</v>
      </c>
      <c r="E189" s="32">
        <v>300</v>
      </c>
      <c r="F189" s="32">
        <f t="shared" si="7"/>
        <v>300</v>
      </c>
      <c r="G189" s="40"/>
    </row>
    <row r="190" spans="1:7" s="22" customFormat="1" x14ac:dyDescent="0.25">
      <c r="A190" s="70" t="s">
        <v>274</v>
      </c>
      <c r="B190" s="39" t="s">
        <v>275</v>
      </c>
      <c r="C190" s="66" t="s">
        <v>11</v>
      </c>
      <c r="D190" s="27">
        <v>1</v>
      </c>
      <c r="E190" s="32">
        <v>300</v>
      </c>
      <c r="F190" s="32">
        <f t="shared" si="7"/>
        <v>300</v>
      </c>
      <c r="G190" s="40"/>
    </row>
    <row r="191" spans="1:7" s="22" customFormat="1" x14ac:dyDescent="0.25">
      <c r="A191" s="70" t="s">
        <v>276</v>
      </c>
      <c r="B191" s="39" t="s">
        <v>277</v>
      </c>
      <c r="C191" s="66" t="s">
        <v>11</v>
      </c>
      <c r="D191" s="27">
        <v>1</v>
      </c>
      <c r="E191" s="32">
        <v>1600</v>
      </c>
      <c r="F191" s="32">
        <f t="shared" si="7"/>
        <v>1600</v>
      </c>
      <c r="G191" s="40"/>
    </row>
    <row r="192" spans="1:7" s="22" customFormat="1" x14ac:dyDescent="0.25">
      <c r="A192" s="70" t="s">
        <v>278</v>
      </c>
      <c r="B192" s="39" t="s">
        <v>279</v>
      </c>
      <c r="C192" s="66" t="s">
        <v>11</v>
      </c>
      <c r="D192" s="27">
        <v>1</v>
      </c>
      <c r="E192" s="32">
        <v>350</v>
      </c>
      <c r="F192" s="32">
        <f t="shared" si="7"/>
        <v>350</v>
      </c>
      <c r="G192" s="40"/>
    </row>
    <row r="193" spans="1:7" s="22" customFormat="1" x14ac:dyDescent="0.25">
      <c r="A193" s="70" t="s">
        <v>280</v>
      </c>
      <c r="B193" s="39" t="s">
        <v>281</v>
      </c>
      <c r="C193" s="66" t="s">
        <v>11</v>
      </c>
      <c r="D193" s="27">
        <v>1</v>
      </c>
      <c r="E193" s="32">
        <v>570</v>
      </c>
      <c r="F193" s="32">
        <f t="shared" si="7"/>
        <v>570</v>
      </c>
      <c r="G193" s="40"/>
    </row>
    <row r="194" spans="1:7" s="22" customFormat="1" ht="55.2" x14ac:dyDescent="0.25">
      <c r="A194" s="70" t="s">
        <v>282</v>
      </c>
      <c r="B194" s="39" t="s">
        <v>283</v>
      </c>
      <c r="C194" s="66" t="s">
        <v>11</v>
      </c>
      <c r="D194" s="27">
        <v>1</v>
      </c>
      <c r="E194" s="32">
        <v>2200</v>
      </c>
      <c r="F194" s="32">
        <f t="shared" si="7"/>
        <v>2200</v>
      </c>
      <c r="G194" s="40"/>
    </row>
    <row r="195" spans="1:7" s="22" customFormat="1" x14ac:dyDescent="0.25">
      <c r="A195" s="70" t="s">
        <v>284</v>
      </c>
      <c r="B195" s="39" t="s">
        <v>285</v>
      </c>
      <c r="C195" s="66" t="s">
        <v>11</v>
      </c>
      <c r="D195" s="27">
        <v>1</v>
      </c>
      <c r="E195" s="32">
        <v>2700</v>
      </c>
      <c r="F195" s="32">
        <f t="shared" si="7"/>
        <v>2700</v>
      </c>
      <c r="G195" s="40"/>
    </row>
    <row r="196" spans="1:7" s="22" customFormat="1" x14ac:dyDescent="0.25">
      <c r="A196" s="70" t="s">
        <v>286</v>
      </c>
      <c r="B196" s="39" t="s">
        <v>287</v>
      </c>
      <c r="C196" s="66" t="s">
        <v>11</v>
      </c>
      <c r="D196" s="27">
        <v>1</v>
      </c>
      <c r="E196" s="32">
        <v>2900</v>
      </c>
      <c r="F196" s="32">
        <f t="shared" si="7"/>
        <v>2900</v>
      </c>
      <c r="G196" s="40"/>
    </row>
    <row r="197" spans="1:7" s="22" customFormat="1" ht="55.2" x14ac:dyDescent="0.25">
      <c r="A197" s="70" t="s">
        <v>288</v>
      </c>
      <c r="B197" s="39" t="s">
        <v>291</v>
      </c>
      <c r="C197" s="66" t="s">
        <v>11</v>
      </c>
      <c r="D197" s="27">
        <v>1</v>
      </c>
      <c r="E197" s="32">
        <v>3000</v>
      </c>
      <c r="F197" s="32">
        <f t="shared" si="7"/>
        <v>3000</v>
      </c>
      <c r="G197" s="40"/>
    </row>
    <row r="198" spans="1:7" s="22" customFormat="1" x14ac:dyDescent="0.25">
      <c r="A198" s="70" t="s">
        <v>289</v>
      </c>
      <c r="B198" s="39" t="s">
        <v>287</v>
      </c>
      <c r="C198" s="66" t="s">
        <v>11</v>
      </c>
      <c r="D198" s="27">
        <v>1</v>
      </c>
      <c r="E198" s="32">
        <v>3200</v>
      </c>
      <c r="F198" s="32">
        <f t="shared" si="7"/>
        <v>3200</v>
      </c>
      <c r="G198" s="40"/>
    </row>
    <row r="199" spans="1:7" s="22" customFormat="1" ht="69" x14ac:dyDescent="0.25">
      <c r="A199" s="70" t="s">
        <v>290</v>
      </c>
      <c r="B199" s="39" t="s">
        <v>292</v>
      </c>
      <c r="C199" s="66" t="s">
        <v>11</v>
      </c>
      <c r="D199" s="27">
        <v>1</v>
      </c>
      <c r="E199" s="32">
        <v>3000</v>
      </c>
      <c r="F199" s="32">
        <f t="shared" si="7"/>
        <v>3000</v>
      </c>
      <c r="G199" s="40"/>
    </row>
    <row r="200" spans="1:7" s="22" customFormat="1" x14ac:dyDescent="0.25">
      <c r="A200" s="70" t="s">
        <v>293</v>
      </c>
      <c r="B200" s="39" t="s">
        <v>287</v>
      </c>
      <c r="C200" s="66" t="s">
        <v>11</v>
      </c>
      <c r="D200" s="27">
        <v>1</v>
      </c>
      <c r="E200" s="32">
        <v>3200</v>
      </c>
      <c r="F200" s="32">
        <f t="shared" si="7"/>
        <v>3200</v>
      </c>
      <c r="G200" s="40"/>
    </row>
    <row r="201" spans="1:7" s="22" customFormat="1" ht="55.2" x14ac:dyDescent="0.25">
      <c r="A201" s="70" t="s">
        <v>294</v>
      </c>
      <c r="B201" s="39" t="s">
        <v>295</v>
      </c>
      <c r="C201" s="66" t="s">
        <v>11</v>
      </c>
      <c r="D201" s="27">
        <v>1</v>
      </c>
      <c r="E201" s="32">
        <v>3000</v>
      </c>
      <c r="F201" s="32">
        <f t="shared" si="7"/>
        <v>3000</v>
      </c>
      <c r="G201" s="40"/>
    </row>
    <row r="202" spans="1:7" s="22" customFormat="1" x14ac:dyDescent="0.25">
      <c r="A202" s="70" t="s">
        <v>296</v>
      </c>
      <c r="B202" s="39" t="s">
        <v>287</v>
      </c>
      <c r="C202" s="66" t="s">
        <v>11</v>
      </c>
      <c r="D202" s="27">
        <v>1</v>
      </c>
      <c r="E202" s="32">
        <v>3200</v>
      </c>
      <c r="F202" s="32">
        <f t="shared" si="7"/>
        <v>3200</v>
      </c>
      <c r="G202" s="40"/>
    </row>
    <row r="203" spans="1:7" s="22" customFormat="1" x14ac:dyDescent="0.25">
      <c r="A203" s="70" t="s">
        <v>297</v>
      </c>
      <c r="B203" s="39" t="s">
        <v>298</v>
      </c>
      <c r="C203" s="66" t="s">
        <v>11</v>
      </c>
      <c r="D203" s="27">
        <v>1</v>
      </c>
      <c r="E203" s="32">
        <v>450</v>
      </c>
      <c r="F203" s="32">
        <f t="shared" si="7"/>
        <v>450</v>
      </c>
      <c r="G203" s="40"/>
    </row>
    <row r="204" spans="1:7" x14ac:dyDescent="0.25">
      <c r="A204" s="70" t="s">
        <v>299</v>
      </c>
      <c r="B204" s="25" t="s">
        <v>300</v>
      </c>
      <c r="C204" s="66" t="s">
        <v>11</v>
      </c>
      <c r="D204" s="27">
        <v>1</v>
      </c>
      <c r="E204" s="32">
        <v>450</v>
      </c>
      <c r="F204" s="32">
        <f t="shared" si="7"/>
        <v>450</v>
      </c>
      <c r="G204" s="1"/>
    </row>
    <row r="205" spans="1:7" s="22" customFormat="1" x14ac:dyDescent="0.25">
      <c r="A205" s="70" t="s">
        <v>301</v>
      </c>
      <c r="B205" s="39" t="s">
        <v>302</v>
      </c>
      <c r="C205" s="66" t="s">
        <v>11</v>
      </c>
      <c r="D205" s="27">
        <v>1</v>
      </c>
      <c r="E205" s="32">
        <v>350</v>
      </c>
      <c r="F205" s="32">
        <f t="shared" si="7"/>
        <v>350</v>
      </c>
      <c r="G205" s="40"/>
    </row>
    <row r="206" spans="1:7" s="22" customFormat="1" x14ac:dyDescent="0.25">
      <c r="A206" s="70" t="s">
        <v>303</v>
      </c>
      <c r="B206" s="39" t="s">
        <v>304</v>
      </c>
      <c r="C206" s="66" t="s">
        <v>11</v>
      </c>
      <c r="D206" s="27">
        <v>1</v>
      </c>
      <c r="E206" s="32">
        <v>130</v>
      </c>
      <c r="F206" s="32">
        <f t="shared" si="7"/>
        <v>130</v>
      </c>
      <c r="G206" s="40"/>
    </row>
    <row r="207" spans="1:7" x14ac:dyDescent="0.25">
      <c r="A207" s="70" t="s">
        <v>305</v>
      </c>
      <c r="B207" s="39" t="s">
        <v>306</v>
      </c>
      <c r="C207" s="66" t="s">
        <v>11</v>
      </c>
      <c r="D207" s="27">
        <v>1</v>
      </c>
      <c r="E207" s="32">
        <v>250</v>
      </c>
      <c r="F207" s="32">
        <f t="shared" si="7"/>
        <v>250</v>
      </c>
      <c r="G207" s="1"/>
    </row>
    <row r="208" spans="1:7" x14ac:dyDescent="0.25">
      <c r="A208" s="77" t="s">
        <v>9</v>
      </c>
      <c r="B208" s="78"/>
      <c r="C208" s="15"/>
      <c r="D208" s="15"/>
      <c r="E208" s="32"/>
      <c r="F208" s="36">
        <f>SUM(F87:F207)</f>
        <v>329585</v>
      </c>
      <c r="G208" s="1"/>
    </row>
    <row r="209" spans="1:7" x14ac:dyDescent="0.25">
      <c r="A209" s="63"/>
      <c r="B209" s="64" t="s">
        <v>22</v>
      </c>
      <c r="C209" s="15" t="s">
        <v>17</v>
      </c>
      <c r="D209" s="61">
        <v>0</v>
      </c>
      <c r="E209" s="58"/>
      <c r="F209" s="59"/>
      <c r="G209" s="1"/>
    </row>
    <row r="210" spans="1:7" ht="14.4" thickBot="1" x14ac:dyDescent="0.3">
      <c r="A210" s="47"/>
      <c r="B210" s="65" t="s">
        <v>23</v>
      </c>
      <c r="C210" s="49"/>
      <c r="D210" s="49"/>
      <c r="E210" s="50"/>
      <c r="F210" s="51">
        <f>F208*(1-(D209/100))</f>
        <v>329585</v>
      </c>
      <c r="G210" s="52"/>
    </row>
    <row r="211" spans="1:7" s="10" customFormat="1" ht="22.2" thickTop="1" thickBot="1" x14ac:dyDescent="0.45">
      <c r="A211" s="16">
        <v>4</v>
      </c>
      <c r="B211" s="23" t="s">
        <v>307</v>
      </c>
      <c r="C211" s="28"/>
      <c r="D211" s="28"/>
      <c r="E211" s="30"/>
      <c r="F211" s="30"/>
      <c r="G211" s="12"/>
    </row>
    <row r="212" spans="1:7" s="22" customFormat="1" ht="42" thickTop="1" x14ac:dyDescent="0.25">
      <c r="A212" s="42">
        <v>4.0999999999999996</v>
      </c>
      <c r="B212" s="39" t="s">
        <v>308</v>
      </c>
      <c r="C212" s="27" t="s">
        <v>28</v>
      </c>
      <c r="D212" s="27">
        <v>1</v>
      </c>
      <c r="E212" s="32">
        <v>350</v>
      </c>
      <c r="F212" s="32">
        <f>E212*D212</f>
        <v>350</v>
      </c>
      <c r="G212" s="40"/>
    </row>
    <row r="213" spans="1:7" s="22" customFormat="1" x14ac:dyDescent="0.25">
      <c r="A213" s="42">
        <v>4.2</v>
      </c>
      <c r="B213" s="39" t="s">
        <v>309</v>
      </c>
      <c r="C213" s="27" t="s">
        <v>28</v>
      </c>
      <c r="D213" s="27">
        <v>1</v>
      </c>
      <c r="E213" s="32">
        <v>300</v>
      </c>
      <c r="F213" s="32">
        <f t="shared" ref="F213:F225" si="8">E213*D213</f>
        <v>300</v>
      </c>
      <c r="G213" s="40"/>
    </row>
    <row r="214" spans="1:7" x14ac:dyDescent="0.25">
      <c r="A214" s="42">
        <v>4.3</v>
      </c>
      <c r="B214" s="39" t="s">
        <v>310</v>
      </c>
      <c r="C214" s="27" t="s">
        <v>28</v>
      </c>
      <c r="D214" s="15">
        <v>1</v>
      </c>
      <c r="E214" s="32">
        <v>270</v>
      </c>
      <c r="F214" s="32">
        <f t="shared" si="8"/>
        <v>270</v>
      </c>
      <c r="G214" s="1"/>
    </row>
    <row r="215" spans="1:7" s="22" customFormat="1" x14ac:dyDescent="0.25">
      <c r="A215" s="42">
        <v>4.4000000000000004</v>
      </c>
      <c r="B215" s="39" t="s">
        <v>311</v>
      </c>
      <c r="C215" s="27" t="s">
        <v>28</v>
      </c>
      <c r="D215" s="27">
        <v>1</v>
      </c>
      <c r="E215" s="32">
        <v>250</v>
      </c>
      <c r="F215" s="32">
        <f t="shared" si="8"/>
        <v>250</v>
      </c>
      <c r="G215" s="40"/>
    </row>
    <row r="216" spans="1:7" s="45" customFormat="1" ht="110.4" x14ac:dyDescent="0.25">
      <c r="A216" s="42">
        <v>4.5</v>
      </c>
      <c r="B216" s="72" t="s">
        <v>312</v>
      </c>
      <c r="C216" s="27" t="s">
        <v>28</v>
      </c>
      <c r="D216" s="27">
        <v>1</v>
      </c>
      <c r="E216" s="32">
        <v>400</v>
      </c>
      <c r="F216" s="32">
        <f t="shared" si="8"/>
        <v>400</v>
      </c>
      <c r="G216" s="44"/>
    </row>
    <row r="217" spans="1:7" s="45" customFormat="1" x14ac:dyDescent="0.25">
      <c r="A217" s="42">
        <v>4.5999999999999996</v>
      </c>
      <c r="B217" s="72" t="s">
        <v>313</v>
      </c>
      <c r="C217" s="27" t="s">
        <v>247</v>
      </c>
      <c r="D217" s="27">
        <v>1</v>
      </c>
      <c r="E217" s="32">
        <v>60</v>
      </c>
      <c r="F217" s="32">
        <f t="shared" si="8"/>
        <v>60</v>
      </c>
      <c r="G217" s="44"/>
    </row>
    <row r="218" spans="1:7" s="22" customFormat="1" ht="55.2" x14ac:dyDescent="0.25">
      <c r="A218" s="42">
        <v>4.7</v>
      </c>
      <c r="B218" s="39" t="s">
        <v>314</v>
      </c>
      <c r="C218" s="27" t="s">
        <v>11</v>
      </c>
      <c r="D218" s="27">
        <v>1</v>
      </c>
      <c r="E218" s="32">
        <v>5000</v>
      </c>
      <c r="F218" s="32">
        <f t="shared" si="8"/>
        <v>5000</v>
      </c>
      <c r="G218" s="40"/>
    </row>
    <row r="219" spans="1:7" s="22" customFormat="1" ht="27.6" x14ac:dyDescent="0.25">
      <c r="A219" s="42">
        <v>4.8</v>
      </c>
      <c r="B219" s="39" t="s">
        <v>315</v>
      </c>
      <c r="C219" s="27" t="s">
        <v>11</v>
      </c>
      <c r="D219" s="27">
        <v>1</v>
      </c>
      <c r="E219" s="32">
        <v>7500</v>
      </c>
      <c r="F219" s="32">
        <f t="shared" si="8"/>
        <v>7500</v>
      </c>
      <c r="G219" s="40"/>
    </row>
    <row r="220" spans="1:7" s="22" customFormat="1" ht="27.6" x14ac:dyDescent="0.25">
      <c r="A220" s="42">
        <v>4.9000000000000004</v>
      </c>
      <c r="B220" s="39" t="s">
        <v>316</v>
      </c>
      <c r="C220" s="27" t="s">
        <v>28</v>
      </c>
      <c r="D220" s="27">
        <v>1</v>
      </c>
      <c r="E220" s="32">
        <v>500</v>
      </c>
      <c r="F220" s="32">
        <f t="shared" si="8"/>
        <v>500</v>
      </c>
      <c r="G220" s="40"/>
    </row>
    <row r="221" spans="1:7" s="22" customFormat="1" ht="138" x14ac:dyDescent="0.25">
      <c r="A221" s="41">
        <v>4.0999999999999996</v>
      </c>
      <c r="B221" s="72" t="s">
        <v>317</v>
      </c>
      <c r="C221" s="27" t="s">
        <v>28</v>
      </c>
      <c r="D221" s="27">
        <v>1</v>
      </c>
      <c r="E221" s="32">
        <v>500</v>
      </c>
      <c r="F221" s="32">
        <f t="shared" si="8"/>
        <v>500</v>
      </c>
      <c r="G221" s="40"/>
    </row>
    <row r="222" spans="1:7" s="22" customFormat="1" x14ac:dyDescent="0.25">
      <c r="A222" s="41">
        <v>4.1100000000000003</v>
      </c>
      <c r="B222" s="39" t="s">
        <v>318</v>
      </c>
      <c r="C222" s="15" t="s">
        <v>28</v>
      </c>
      <c r="D222" s="15">
        <v>1</v>
      </c>
      <c r="E222" s="32">
        <v>600</v>
      </c>
      <c r="F222" s="32">
        <f t="shared" si="8"/>
        <v>600</v>
      </c>
      <c r="G222" s="40"/>
    </row>
    <row r="223" spans="1:7" s="22" customFormat="1" ht="27.6" x14ac:dyDescent="0.25">
      <c r="A223" s="41">
        <v>4.12</v>
      </c>
      <c r="B223" s="39" t="s">
        <v>319</v>
      </c>
      <c r="C223" s="27" t="s">
        <v>28</v>
      </c>
      <c r="D223" s="27">
        <v>1</v>
      </c>
      <c r="E223" s="32">
        <v>50</v>
      </c>
      <c r="F223" s="32">
        <f t="shared" si="8"/>
        <v>50</v>
      </c>
      <c r="G223" s="40"/>
    </row>
    <row r="224" spans="1:7" s="22" customFormat="1" x14ac:dyDescent="0.25">
      <c r="A224" s="41">
        <v>4.13</v>
      </c>
      <c r="B224" s="39" t="s">
        <v>320</v>
      </c>
      <c r="C224" s="15" t="s">
        <v>28</v>
      </c>
      <c r="D224" s="15">
        <v>1</v>
      </c>
      <c r="E224" s="32">
        <v>75</v>
      </c>
      <c r="F224" s="32">
        <f t="shared" si="8"/>
        <v>75</v>
      </c>
      <c r="G224" s="40"/>
    </row>
    <row r="225" spans="1:7" s="22" customFormat="1" x14ac:dyDescent="0.25">
      <c r="A225" s="41">
        <v>4.1399999999999997</v>
      </c>
      <c r="B225" s="39" t="s">
        <v>321</v>
      </c>
      <c r="C225" s="27" t="s">
        <v>28</v>
      </c>
      <c r="D225" s="27">
        <v>1</v>
      </c>
      <c r="E225" s="32">
        <v>150</v>
      </c>
      <c r="F225" s="32">
        <f t="shared" si="8"/>
        <v>150</v>
      </c>
      <c r="G225" s="40"/>
    </row>
    <row r="226" spans="1:7" s="22" customFormat="1" ht="27.6" x14ac:dyDescent="0.25">
      <c r="A226" s="41">
        <v>4.1500000000000004</v>
      </c>
      <c r="B226" s="39" t="s">
        <v>322</v>
      </c>
      <c r="C226" s="27" t="s">
        <v>28</v>
      </c>
      <c r="D226" s="27">
        <v>1</v>
      </c>
      <c r="E226" s="32">
        <v>100</v>
      </c>
      <c r="F226" s="32">
        <f t="shared" ref="F226" si="9">E226*D226</f>
        <v>100</v>
      </c>
      <c r="G226" s="40"/>
    </row>
    <row r="227" spans="1:7" x14ac:dyDescent="0.25">
      <c r="A227" s="73" t="s">
        <v>10</v>
      </c>
      <c r="B227" s="74"/>
      <c r="C227" s="15"/>
      <c r="D227" s="15"/>
      <c r="E227" s="32"/>
      <c r="F227" s="36">
        <f>SUM(F212:F226)</f>
        <v>16105</v>
      </c>
      <c r="G227" s="1"/>
    </row>
    <row r="228" spans="1:7" x14ac:dyDescent="0.25">
      <c r="A228" s="62"/>
      <c r="B228" s="60" t="s">
        <v>24</v>
      </c>
      <c r="C228" s="15" t="s">
        <v>17</v>
      </c>
      <c r="D228" s="61">
        <v>0</v>
      </c>
      <c r="E228" s="58"/>
      <c r="F228" s="59"/>
      <c r="G228" s="1"/>
    </row>
    <row r="229" spans="1:7" ht="14.4" thickBot="1" x14ac:dyDescent="0.3">
      <c r="A229" s="47"/>
      <c r="B229" s="65" t="s">
        <v>25</v>
      </c>
      <c r="C229" s="49"/>
      <c r="D229" s="49"/>
      <c r="E229" s="50"/>
      <c r="F229" s="51">
        <f>F227*(1-(D228/100))</f>
        <v>16105</v>
      </c>
      <c r="G229" s="52"/>
    </row>
    <row r="230" spans="1:7" s="10" customFormat="1" ht="22.2" thickTop="1" thickBot="1" x14ac:dyDescent="0.45">
      <c r="A230" s="16">
        <v>5</v>
      </c>
      <c r="B230" s="23" t="s">
        <v>326</v>
      </c>
      <c r="C230" s="28"/>
      <c r="D230" s="28"/>
      <c r="E230" s="30"/>
      <c r="F230" s="30"/>
      <c r="G230" s="12"/>
    </row>
    <row r="231" spans="1:7" ht="14.4" thickTop="1" x14ac:dyDescent="0.25">
      <c r="A231" s="46">
        <v>5.0999999999999996</v>
      </c>
      <c r="B231" s="24" t="s">
        <v>323</v>
      </c>
      <c r="C231" s="26" t="s">
        <v>11</v>
      </c>
      <c r="D231" s="26">
        <v>1</v>
      </c>
      <c r="E231" s="31">
        <v>230</v>
      </c>
      <c r="F231" s="31">
        <f>E231*D231</f>
        <v>230</v>
      </c>
      <c r="G231" s="2"/>
    </row>
    <row r="232" spans="1:7" s="22" customFormat="1" x14ac:dyDescent="0.25">
      <c r="A232" s="46">
        <v>5.2</v>
      </c>
      <c r="B232" s="20" t="s">
        <v>324</v>
      </c>
      <c r="C232" s="26" t="s">
        <v>11</v>
      </c>
      <c r="D232" s="26">
        <v>1</v>
      </c>
      <c r="E232" s="31">
        <v>300</v>
      </c>
      <c r="F232" s="31">
        <f>E232*D232</f>
        <v>300</v>
      </c>
      <c r="G232" s="21"/>
    </row>
    <row r="233" spans="1:7" x14ac:dyDescent="0.25">
      <c r="A233" s="46">
        <v>5.3</v>
      </c>
      <c r="B233" s="24" t="s">
        <v>325</v>
      </c>
      <c r="C233" s="26" t="s">
        <v>15</v>
      </c>
      <c r="D233" s="26">
        <v>1</v>
      </c>
      <c r="E233" s="31">
        <v>120</v>
      </c>
      <c r="F233" s="31">
        <f>E233*D233</f>
        <v>120</v>
      </c>
      <c r="G233" s="2"/>
    </row>
    <row r="234" spans="1:7" x14ac:dyDescent="0.25">
      <c r="A234" s="46">
        <v>5.4</v>
      </c>
      <c r="B234" s="25" t="s">
        <v>327</v>
      </c>
      <c r="C234" s="26" t="s">
        <v>15</v>
      </c>
      <c r="D234" s="27">
        <v>1</v>
      </c>
      <c r="E234" s="32">
        <v>80</v>
      </c>
      <c r="F234" s="32">
        <f>E234*D234</f>
        <v>80</v>
      </c>
      <c r="G234" s="1"/>
    </row>
    <row r="235" spans="1:7" x14ac:dyDescent="0.25">
      <c r="A235" s="73" t="s">
        <v>16</v>
      </c>
      <c r="B235" s="74"/>
      <c r="C235" s="15"/>
      <c r="D235" s="15"/>
      <c r="E235" s="32"/>
      <c r="F235" s="36">
        <f>SUM(F231:F234)</f>
        <v>730</v>
      </c>
      <c r="G235" s="1"/>
    </row>
    <row r="236" spans="1:7" x14ac:dyDescent="0.25">
      <c r="A236" s="62"/>
      <c r="B236" s="60" t="s">
        <v>26</v>
      </c>
      <c r="C236" s="15" t="s">
        <v>17</v>
      </c>
      <c r="D236" s="61">
        <v>0</v>
      </c>
      <c r="E236" s="58"/>
      <c r="F236" s="59"/>
      <c r="G236" s="1"/>
    </row>
    <row r="237" spans="1:7" ht="14.4" thickBot="1" x14ac:dyDescent="0.3">
      <c r="A237" s="47"/>
      <c r="B237" s="65" t="s">
        <v>27</v>
      </c>
      <c r="C237" s="49"/>
      <c r="D237" s="49"/>
      <c r="E237" s="50"/>
      <c r="F237" s="51">
        <f>F235*(1-(D236/100))</f>
        <v>730</v>
      </c>
      <c r="G237" s="52"/>
    </row>
    <row r="238" spans="1:7" s="10" customFormat="1" ht="22.2" thickTop="1" thickBot="1" x14ac:dyDescent="0.45">
      <c r="A238" s="16">
        <v>6</v>
      </c>
      <c r="B238" s="23" t="s">
        <v>333</v>
      </c>
      <c r="C238" s="28"/>
      <c r="D238" s="28"/>
      <c r="E238" s="30"/>
      <c r="F238" s="30"/>
      <c r="G238" s="12"/>
    </row>
    <row r="239" spans="1:7" ht="14.4" thickTop="1" x14ac:dyDescent="0.25">
      <c r="A239" s="46">
        <v>6.1</v>
      </c>
      <c r="B239" s="24" t="s">
        <v>330</v>
      </c>
      <c r="C239" s="26" t="s">
        <v>11</v>
      </c>
      <c r="D239" s="26">
        <v>1</v>
      </c>
      <c r="E239" s="31">
        <v>1</v>
      </c>
      <c r="F239" s="31">
        <f>E239*D239</f>
        <v>1</v>
      </c>
      <c r="G239" s="2"/>
    </row>
    <row r="240" spans="1:7" x14ac:dyDescent="0.25">
      <c r="A240" s="73" t="s">
        <v>331</v>
      </c>
      <c r="B240" s="74"/>
      <c r="C240" s="15"/>
      <c r="D240" s="15"/>
      <c r="E240" s="32"/>
      <c r="F240" s="36">
        <f>SUM(F239:F239)</f>
        <v>1</v>
      </c>
      <c r="G240" s="1"/>
    </row>
    <row r="241" spans="1:7" x14ac:dyDescent="0.25">
      <c r="A241" s="62"/>
      <c r="B241" s="60" t="s">
        <v>334</v>
      </c>
      <c r="C241" s="15" t="s">
        <v>17</v>
      </c>
      <c r="D241" s="61">
        <v>0</v>
      </c>
      <c r="E241" s="58"/>
      <c r="F241" s="59"/>
      <c r="G241" s="1"/>
    </row>
    <row r="242" spans="1:7" ht="14.4" thickBot="1" x14ac:dyDescent="0.3">
      <c r="A242" s="47"/>
      <c r="B242" s="65" t="s">
        <v>332</v>
      </c>
      <c r="C242" s="49"/>
      <c r="D242" s="49"/>
      <c r="E242" s="50"/>
      <c r="F242" s="51">
        <f>F240*(1+(D241/100))</f>
        <v>1</v>
      </c>
      <c r="G242" s="52"/>
    </row>
    <row r="243" spans="1:7" ht="14.4" thickTop="1" x14ac:dyDescent="0.25">
      <c r="A243" s="13"/>
      <c r="B243" s="3" t="s">
        <v>6</v>
      </c>
      <c r="C243" s="3"/>
      <c r="D243" s="3"/>
      <c r="E243" s="33"/>
      <c r="F243" s="33">
        <f>F242+F229+F210+F85+F36+F237</f>
        <v>431811</v>
      </c>
      <c r="G243" s="4"/>
    </row>
    <row r="244" spans="1:7" ht="14.4" thickBot="1" x14ac:dyDescent="0.3">
      <c r="A244" s="14"/>
      <c r="B244" s="5" t="s">
        <v>5</v>
      </c>
      <c r="C244" s="5"/>
      <c r="D244" s="5"/>
      <c r="E244" s="34"/>
      <c r="F244" s="34">
        <f>F243*1.18</f>
        <v>509536.98</v>
      </c>
      <c r="G244" s="6"/>
    </row>
    <row r="245" spans="1:7" ht="14.4" thickTop="1" x14ac:dyDescent="0.25"/>
  </sheetData>
  <mergeCells count="7">
    <mergeCell ref="A235:B235"/>
    <mergeCell ref="A1:F1"/>
    <mergeCell ref="A240:B240"/>
    <mergeCell ref="A34:B34"/>
    <mergeCell ref="A83:B83"/>
    <mergeCell ref="A208:B208"/>
    <mergeCell ref="A227:B227"/>
  </mergeCells>
  <pageMargins left="0.15748031496062992" right="0.15748031496062992" top="0.23622047244094491" bottom="0.19685039370078741" header="0.15748031496062992" footer="0.15748031496062992"/>
  <pageSetup paperSize="9" scale="85" orientation="portrait" r:id="rId1"/>
  <rowBreaks count="2" manualBreakCount="2">
    <brk id="36" max="16383" man="1"/>
    <brk id="21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view="pageBreakPreview" zoomScaleNormal="100" zoomScaleSheetLayoutView="100" workbookViewId="0">
      <pane ySplit="2" topLeftCell="A229" activePane="bottomLeft" state="frozen"/>
      <selection pane="bottomLeft" activeCell="B230" sqref="B230"/>
    </sheetView>
  </sheetViews>
  <sheetFormatPr defaultRowHeight="13.8" x14ac:dyDescent="0.25"/>
  <cols>
    <col min="1" max="1" width="5.3984375" style="18" customWidth="1"/>
    <col min="2" max="2" width="49.5" customWidth="1"/>
    <col min="3" max="3" width="6.3984375" style="18" bestFit="1" customWidth="1"/>
    <col min="4" max="4" width="4.59765625" style="18" bestFit="1" customWidth="1"/>
    <col min="5" max="5" width="10.19921875" style="35" bestFit="1" customWidth="1"/>
    <col min="6" max="6" width="11.3984375" style="35" customWidth="1"/>
    <col min="7" max="7" width="20.19921875" customWidth="1"/>
  </cols>
  <sheetData>
    <row r="1" spans="1:7" ht="25.8" thickTop="1" thickBot="1" x14ac:dyDescent="0.45">
      <c r="A1" s="75" t="s">
        <v>336</v>
      </c>
      <c r="B1" s="76"/>
      <c r="C1" s="76"/>
      <c r="D1" s="76"/>
      <c r="E1" s="76"/>
      <c r="F1" s="76"/>
      <c r="G1" s="43">
        <f>F244</f>
        <v>85970.08</v>
      </c>
    </row>
    <row r="2" spans="1:7" ht="15" thickTop="1" thickBot="1" x14ac:dyDescent="0.3">
      <c r="A2" s="7" t="s">
        <v>0</v>
      </c>
      <c r="B2" s="8" t="s">
        <v>1</v>
      </c>
      <c r="C2" s="8" t="s">
        <v>2</v>
      </c>
      <c r="D2" s="8" t="s">
        <v>3</v>
      </c>
      <c r="E2" s="29" t="s">
        <v>13</v>
      </c>
      <c r="F2" s="29" t="s">
        <v>12</v>
      </c>
      <c r="G2" s="9" t="s">
        <v>4</v>
      </c>
    </row>
    <row r="3" spans="1:7" s="10" customFormat="1" ht="22.2" thickTop="1" thickBot="1" x14ac:dyDescent="0.45">
      <c r="A3" s="16">
        <v>1</v>
      </c>
      <c r="B3" s="11" t="s">
        <v>29</v>
      </c>
      <c r="C3" s="28"/>
      <c r="D3" s="28"/>
      <c r="E3" s="30"/>
      <c r="F3" s="30"/>
      <c r="G3" s="12"/>
    </row>
    <row r="4" spans="1:7" ht="55.8" thickTop="1" x14ac:dyDescent="0.25">
      <c r="A4" s="46">
        <v>1.1000000000000001</v>
      </c>
      <c r="B4" s="68" t="s">
        <v>328</v>
      </c>
      <c r="C4" s="26" t="s">
        <v>11</v>
      </c>
      <c r="D4" s="26">
        <v>1</v>
      </c>
      <c r="E4" s="31">
        <v>1400</v>
      </c>
      <c r="F4" s="31">
        <f t="shared" ref="F4:F33" si="0">E4*D4</f>
        <v>1400</v>
      </c>
      <c r="G4" s="2"/>
    </row>
    <row r="5" spans="1:7" x14ac:dyDescent="0.25">
      <c r="A5" s="46">
        <v>1.2</v>
      </c>
      <c r="B5" s="24" t="s">
        <v>30</v>
      </c>
      <c r="C5" s="26" t="s">
        <v>11</v>
      </c>
      <c r="D5" s="26"/>
      <c r="E5" s="31">
        <v>1500</v>
      </c>
      <c r="F5" s="31">
        <f t="shared" si="0"/>
        <v>0</v>
      </c>
      <c r="G5" s="2"/>
    </row>
    <row r="6" spans="1:7" x14ac:dyDescent="0.25">
      <c r="A6" s="46">
        <v>1.3</v>
      </c>
      <c r="B6" s="24" t="s">
        <v>31</v>
      </c>
      <c r="C6" s="26" t="s">
        <v>11</v>
      </c>
      <c r="D6" s="26"/>
      <c r="E6" s="31">
        <v>1800</v>
      </c>
      <c r="F6" s="31">
        <f t="shared" si="0"/>
        <v>0</v>
      </c>
      <c r="G6" s="2"/>
    </row>
    <row r="7" spans="1:7" s="22" customFormat="1" x14ac:dyDescent="0.25">
      <c r="A7" s="46">
        <v>1.4</v>
      </c>
      <c r="B7" s="20" t="s">
        <v>32</v>
      </c>
      <c r="C7" s="26" t="s">
        <v>11</v>
      </c>
      <c r="D7" s="26"/>
      <c r="E7" s="31">
        <v>2300</v>
      </c>
      <c r="F7" s="31">
        <f t="shared" si="0"/>
        <v>0</v>
      </c>
      <c r="G7" s="21"/>
    </row>
    <row r="8" spans="1:7" ht="44.25" customHeight="1" x14ac:dyDescent="0.25">
      <c r="A8" s="46">
        <v>1.5</v>
      </c>
      <c r="B8" s="69" t="s">
        <v>33</v>
      </c>
      <c r="C8" s="26" t="s">
        <v>11</v>
      </c>
      <c r="D8" s="26">
        <v>1</v>
      </c>
      <c r="E8" s="31">
        <v>1500</v>
      </c>
      <c r="F8" s="31">
        <f t="shared" si="0"/>
        <v>1500</v>
      </c>
      <c r="G8" s="2"/>
    </row>
    <row r="9" spans="1:7" s="22" customFormat="1" x14ac:dyDescent="0.25">
      <c r="A9" s="19">
        <v>1.6</v>
      </c>
      <c r="B9" s="24" t="s">
        <v>30</v>
      </c>
      <c r="C9" s="26" t="s">
        <v>11</v>
      </c>
      <c r="D9" s="26"/>
      <c r="E9" s="31">
        <v>1600</v>
      </c>
      <c r="F9" s="31">
        <f t="shared" si="0"/>
        <v>0</v>
      </c>
      <c r="G9" s="21"/>
    </row>
    <row r="10" spans="1:7" x14ac:dyDescent="0.25">
      <c r="A10" s="17">
        <v>1.7</v>
      </c>
      <c r="B10" s="24" t="s">
        <v>31</v>
      </c>
      <c r="C10" s="26" t="s">
        <v>11</v>
      </c>
      <c r="D10" s="26"/>
      <c r="E10" s="31">
        <v>1800</v>
      </c>
      <c r="F10" s="31">
        <f t="shared" si="0"/>
        <v>0</v>
      </c>
      <c r="G10" s="2"/>
    </row>
    <row r="11" spans="1:7" x14ac:dyDescent="0.25">
      <c r="A11" s="17">
        <v>1.8</v>
      </c>
      <c r="B11" s="20" t="s">
        <v>32</v>
      </c>
      <c r="C11" s="26" t="s">
        <v>11</v>
      </c>
      <c r="D11" s="26"/>
      <c r="E11" s="31">
        <v>2300</v>
      </c>
      <c r="F11" s="31">
        <f t="shared" si="0"/>
        <v>0</v>
      </c>
      <c r="G11" s="2"/>
    </row>
    <row r="12" spans="1:7" ht="41.4" x14ac:dyDescent="0.25">
      <c r="A12" s="17">
        <v>1.9</v>
      </c>
      <c r="B12" s="68" t="s">
        <v>52</v>
      </c>
      <c r="C12" s="26" t="s">
        <v>11</v>
      </c>
      <c r="D12" s="26">
        <v>1</v>
      </c>
      <c r="E12" s="31">
        <v>800</v>
      </c>
      <c r="F12" s="31">
        <f t="shared" si="0"/>
        <v>800</v>
      </c>
      <c r="G12" s="2"/>
    </row>
    <row r="13" spans="1:7" x14ac:dyDescent="0.25">
      <c r="A13" s="37">
        <v>1.1000000000000001</v>
      </c>
      <c r="B13" s="24" t="s">
        <v>30</v>
      </c>
      <c r="C13" s="26" t="s">
        <v>11</v>
      </c>
      <c r="D13" s="26"/>
      <c r="E13" s="31">
        <v>1000</v>
      </c>
      <c r="F13" s="31">
        <f t="shared" si="0"/>
        <v>0</v>
      </c>
      <c r="G13" s="2"/>
    </row>
    <row r="14" spans="1:7" x14ac:dyDescent="0.25">
      <c r="A14" s="37">
        <v>1.1100000000000001</v>
      </c>
      <c r="B14" s="24" t="s">
        <v>31</v>
      </c>
      <c r="C14" s="26" t="s">
        <v>11</v>
      </c>
      <c r="D14" s="26"/>
      <c r="E14" s="31">
        <v>1200</v>
      </c>
      <c r="F14" s="31">
        <f t="shared" si="0"/>
        <v>0</v>
      </c>
      <c r="G14" s="2"/>
    </row>
    <row r="15" spans="1:7" x14ac:dyDescent="0.25">
      <c r="A15" s="37">
        <v>1.1200000000000001</v>
      </c>
      <c r="B15" s="20" t="s">
        <v>32</v>
      </c>
      <c r="C15" s="26" t="s">
        <v>11</v>
      </c>
      <c r="D15" s="26"/>
      <c r="E15" s="31">
        <v>1400</v>
      </c>
      <c r="F15" s="31">
        <f t="shared" si="0"/>
        <v>0</v>
      </c>
      <c r="G15" s="2"/>
    </row>
    <row r="16" spans="1:7" ht="41.4" x14ac:dyDescent="0.25">
      <c r="A16" s="37">
        <v>1.1299999999999999</v>
      </c>
      <c r="B16" s="68" t="s">
        <v>53</v>
      </c>
      <c r="C16" s="26" t="s">
        <v>11</v>
      </c>
      <c r="D16" s="26">
        <v>1</v>
      </c>
      <c r="E16" s="31">
        <v>1000</v>
      </c>
      <c r="F16" s="31">
        <f t="shared" si="0"/>
        <v>1000</v>
      </c>
      <c r="G16" s="2"/>
    </row>
    <row r="17" spans="1:7" x14ac:dyDescent="0.25">
      <c r="A17" s="37">
        <v>1.1399999999999999</v>
      </c>
      <c r="B17" s="24" t="s">
        <v>30</v>
      </c>
      <c r="C17" s="26" t="s">
        <v>11</v>
      </c>
      <c r="D17" s="26"/>
      <c r="E17" s="31">
        <v>1200</v>
      </c>
      <c r="F17" s="31">
        <f t="shared" si="0"/>
        <v>0</v>
      </c>
      <c r="G17" s="2"/>
    </row>
    <row r="18" spans="1:7" x14ac:dyDescent="0.25">
      <c r="A18" s="37">
        <v>1.1499999999999999</v>
      </c>
      <c r="B18" s="24" t="s">
        <v>31</v>
      </c>
      <c r="C18" s="26" t="s">
        <v>11</v>
      </c>
      <c r="D18" s="26"/>
      <c r="E18" s="31">
        <v>1500</v>
      </c>
      <c r="F18" s="31">
        <f t="shared" si="0"/>
        <v>0</v>
      </c>
      <c r="G18" s="2"/>
    </row>
    <row r="19" spans="1:7" x14ac:dyDescent="0.25">
      <c r="A19" s="37">
        <v>1.1599999999999999</v>
      </c>
      <c r="B19" s="20" t="s">
        <v>32</v>
      </c>
      <c r="C19" s="26" t="s">
        <v>11</v>
      </c>
      <c r="D19" s="26"/>
      <c r="E19" s="31">
        <v>1700</v>
      </c>
      <c r="F19" s="31">
        <f t="shared" si="0"/>
        <v>0</v>
      </c>
      <c r="G19" s="2"/>
    </row>
    <row r="20" spans="1:7" ht="27.6" x14ac:dyDescent="0.25">
      <c r="A20" s="37">
        <v>1.17</v>
      </c>
      <c r="B20" s="68" t="s">
        <v>35</v>
      </c>
      <c r="C20" s="26" t="s">
        <v>11</v>
      </c>
      <c r="D20" s="26">
        <v>1</v>
      </c>
      <c r="E20" s="31">
        <v>600</v>
      </c>
      <c r="F20" s="31">
        <f t="shared" si="0"/>
        <v>600</v>
      </c>
      <c r="G20" s="2"/>
    </row>
    <row r="21" spans="1:7" x14ac:dyDescent="0.25">
      <c r="A21" s="37">
        <v>1.18</v>
      </c>
      <c r="B21" s="24" t="s">
        <v>36</v>
      </c>
      <c r="C21" s="26" t="s">
        <v>11</v>
      </c>
      <c r="D21" s="26"/>
      <c r="E21" s="31">
        <v>700</v>
      </c>
      <c r="F21" s="31">
        <f t="shared" si="0"/>
        <v>0</v>
      </c>
      <c r="G21" s="2"/>
    </row>
    <row r="22" spans="1:7" x14ac:dyDescent="0.25">
      <c r="A22" s="37">
        <v>1.19</v>
      </c>
      <c r="B22" s="24" t="s">
        <v>37</v>
      </c>
      <c r="C22" s="26" t="s">
        <v>11</v>
      </c>
      <c r="D22" s="26">
        <v>1</v>
      </c>
      <c r="E22" s="31">
        <v>300</v>
      </c>
      <c r="F22" s="31">
        <f t="shared" si="0"/>
        <v>300</v>
      </c>
      <c r="G22" s="2"/>
    </row>
    <row r="23" spans="1:7" x14ac:dyDescent="0.25">
      <c r="A23" s="37">
        <v>1.2</v>
      </c>
      <c r="B23" s="24" t="s">
        <v>38</v>
      </c>
      <c r="C23" s="26" t="s">
        <v>11</v>
      </c>
      <c r="D23" s="26">
        <v>1</v>
      </c>
      <c r="E23" s="31">
        <v>320</v>
      </c>
      <c r="F23" s="31">
        <f t="shared" si="0"/>
        <v>320</v>
      </c>
      <c r="G23" s="2"/>
    </row>
    <row r="24" spans="1:7" s="22" customFormat="1" x14ac:dyDescent="0.25">
      <c r="A24" s="37">
        <v>1.21</v>
      </c>
      <c r="B24" s="20" t="s">
        <v>39</v>
      </c>
      <c r="C24" s="26" t="s">
        <v>11</v>
      </c>
      <c r="D24" s="26">
        <v>1</v>
      </c>
      <c r="E24" s="31">
        <v>250</v>
      </c>
      <c r="F24" s="31">
        <f t="shared" si="0"/>
        <v>250</v>
      </c>
      <c r="G24" s="21"/>
    </row>
    <row r="25" spans="1:7" x14ac:dyDescent="0.25">
      <c r="A25" s="37">
        <v>1.22</v>
      </c>
      <c r="B25" s="24" t="s">
        <v>40</v>
      </c>
      <c r="C25" s="26" t="s">
        <v>11</v>
      </c>
      <c r="D25" s="26">
        <v>1</v>
      </c>
      <c r="E25" s="31">
        <v>150</v>
      </c>
      <c r="F25" s="31">
        <f t="shared" si="0"/>
        <v>150</v>
      </c>
      <c r="G25" s="2"/>
    </row>
    <row r="26" spans="1:7" x14ac:dyDescent="0.25">
      <c r="A26" s="37">
        <v>1.23</v>
      </c>
      <c r="B26" s="24" t="s">
        <v>72</v>
      </c>
      <c r="C26" s="26" t="s">
        <v>11</v>
      </c>
      <c r="D26" s="26"/>
      <c r="E26" s="31">
        <v>250</v>
      </c>
      <c r="F26" s="31">
        <f t="shared" si="0"/>
        <v>0</v>
      </c>
      <c r="G26" s="2"/>
    </row>
    <row r="27" spans="1:7" x14ac:dyDescent="0.25">
      <c r="A27" s="37">
        <v>1.24</v>
      </c>
      <c r="B27" s="24" t="s">
        <v>41</v>
      </c>
      <c r="C27" s="26" t="s">
        <v>11</v>
      </c>
      <c r="D27" s="26"/>
      <c r="E27" s="31">
        <v>250</v>
      </c>
      <c r="F27" s="31">
        <f t="shared" si="0"/>
        <v>0</v>
      </c>
      <c r="G27" s="2"/>
    </row>
    <row r="28" spans="1:7" x14ac:dyDescent="0.25">
      <c r="A28" s="37">
        <v>1.25</v>
      </c>
      <c r="B28" s="24" t="s">
        <v>42</v>
      </c>
      <c r="C28" s="26" t="s">
        <v>11</v>
      </c>
      <c r="D28" s="26"/>
      <c r="E28" s="31">
        <v>200</v>
      </c>
      <c r="F28" s="31">
        <f t="shared" si="0"/>
        <v>0</v>
      </c>
      <c r="G28" s="2"/>
    </row>
    <row r="29" spans="1:7" x14ac:dyDescent="0.25">
      <c r="A29" s="37">
        <v>1.26</v>
      </c>
      <c r="B29" s="24" t="s">
        <v>43</v>
      </c>
      <c r="C29" s="26" t="s">
        <v>11</v>
      </c>
      <c r="D29" s="26">
        <v>1</v>
      </c>
      <c r="E29" s="31">
        <v>350</v>
      </c>
      <c r="F29" s="31">
        <f t="shared" si="0"/>
        <v>350</v>
      </c>
      <c r="G29" s="2"/>
    </row>
    <row r="30" spans="1:7" x14ac:dyDescent="0.25">
      <c r="A30" s="37">
        <v>1.27</v>
      </c>
      <c r="B30" s="24" t="s">
        <v>44</v>
      </c>
      <c r="C30" s="26" t="s">
        <v>11</v>
      </c>
      <c r="D30" s="26"/>
      <c r="E30" s="31">
        <v>800</v>
      </c>
      <c r="F30" s="31">
        <f t="shared" si="0"/>
        <v>0</v>
      </c>
      <c r="G30" s="2"/>
    </row>
    <row r="31" spans="1:7" x14ac:dyDescent="0.25">
      <c r="A31" s="37">
        <v>1.28</v>
      </c>
      <c r="B31" s="24" t="s">
        <v>45</v>
      </c>
      <c r="C31" s="26" t="s">
        <v>11</v>
      </c>
      <c r="D31" s="26">
        <v>1</v>
      </c>
      <c r="E31" s="31">
        <v>250</v>
      </c>
      <c r="F31" s="31">
        <f t="shared" si="0"/>
        <v>250</v>
      </c>
      <c r="G31" s="2"/>
    </row>
    <row r="32" spans="1:7" ht="69" x14ac:dyDescent="0.25">
      <c r="A32" s="37">
        <v>1.29</v>
      </c>
      <c r="B32" s="68" t="s">
        <v>46</v>
      </c>
      <c r="C32" s="26" t="s">
        <v>11</v>
      </c>
      <c r="D32" s="26">
        <v>1</v>
      </c>
      <c r="E32" s="31">
        <v>1600</v>
      </c>
      <c r="F32" s="31">
        <f t="shared" si="0"/>
        <v>1600</v>
      </c>
      <c r="G32" s="2"/>
    </row>
    <row r="33" spans="1:7" x14ac:dyDescent="0.25">
      <c r="A33" s="37">
        <v>1.3</v>
      </c>
      <c r="B33" s="24" t="s">
        <v>47</v>
      </c>
      <c r="C33" s="26" t="s">
        <v>11</v>
      </c>
      <c r="D33" s="26"/>
      <c r="E33" s="31">
        <v>1900</v>
      </c>
      <c r="F33" s="31">
        <f t="shared" si="0"/>
        <v>0</v>
      </c>
      <c r="G33" s="2"/>
    </row>
    <row r="34" spans="1:7" x14ac:dyDescent="0.25">
      <c r="A34" s="73" t="s">
        <v>7</v>
      </c>
      <c r="B34" s="74"/>
      <c r="C34" s="53"/>
      <c r="D34" s="53"/>
      <c r="E34" s="54"/>
      <c r="F34" s="55">
        <f>SUM(F4:F33)</f>
        <v>8520</v>
      </c>
      <c r="G34" s="56"/>
    </row>
    <row r="35" spans="1:7" x14ac:dyDescent="0.25">
      <c r="A35" s="67"/>
      <c r="B35" s="60" t="s">
        <v>19</v>
      </c>
      <c r="C35" s="15" t="s">
        <v>17</v>
      </c>
      <c r="D35" s="61">
        <v>10</v>
      </c>
      <c r="E35" s="58"/>
      <c r="F35" s="59"/>
      <c r="G35" s="1"/>
    </row>
    <row r="36" spans="1:7" ht="14.4" thickBot="1" x14ac:dyDescent="0.3">
      <c r="A36" s="47"/>
      <c r="B36" s="48" t="s">
        <v>18</v>
      </c>
      <c r="C36" s="49"/>
      <c r="D36" s="49"/>
      <c r="E36" s="50"/>
      <c r="F36" s="51">
        <f>F34*(1-(D35/100))</f>
        <v>7668</v>
      </c>
      <c r="G36" s="52"/>
    </row>
    <row r="37" spans="1:7" s="10" customFormat="1" ht="22.2" thickTop="1" thickBot="1" x14ac:dyDescent="0.45">
      <c r="A37" s="16">
        <v>2</v>
      </c>
      <c r="B37" s="23" t="s">
        <v>48</v>
      </c>
      <c r="C37" s="28"/>
      <c r="D37" s="28"/>
      <c r="E37" s="30"/>
      <c r="F37" s="30"/>
      <c r="G37" s="12"/>
    </row>
    <row r="38" spans="1:7" s="22" customFormat="1" ht="55.8" thickTop="1" x14ac:dyDescent="0.25">
      <c r="A38" s="38">
        <v>2.1</v>
      </c>
      <c r="B38" s="68" t="s">
        <v>329</v>
      </c>
      <c r="C38" s="27" t="s">
        <v>11</v>
      </c>
      <c r="D38" s="27">
        <v>1</v>
      </c>
      <c r="E38" s="32">
        <v>1500</v>
      </c>
      <c r="F38" s="32">
        <f>E38*D38</f>
        <v>1500</v>
      </c>
      <c r="G38" s="40"/>
    </row>
    <row r="39" spans="1:7" s="22" customFormat="1" x14ac:dyDescent="0.25">
      <c r="A39" s="38">
        <v>2.2000000000000002</v>
      </c>
      <c r="B39" s="24" t="s">
        <v>30</v>
      </c>
      <c r="C39" s="27" t="s">
        <v>11</v>
      </c>
      <c r="D39" s="27"/>
      <c r="E39" s="32">
        <v>1600</v>
      </c>
      <c r="F39" s="32">
        <f t="shared" ref="F39:F82" si="1">E39*D39</f>
        <v>0</v>
      </c>
      <c r="G39" s="40"/>
    </row>
    <row r="40" spans="1:7" s="22" customFormat="1" x14ac:dyDescent="0.25">
      <c r="A40" s="38">
        <v>2.2999999999999998</v>
      </c>
      <c r="B40" s="24" t="s">
        <v>49</v>
      </c>
      <c r="C40" s="27" t="s">
        <v>11</v>
      </c>
      <c r="D40" s="27"/>
      <c r="E40" s="32">
        <v>2000</v>
      </c>
      <c r="F40" s="32">
        <f t="shared" si="1"/>
        <v>0</v>
      </c>
      <c r="G40" s="40"/>
    </row>
    <row r="41" spans="1:7" s="22" customFormat="1" x14ac:dyDescent="0.25">
      <c r="A41" s="38">
        <v>2.4</v>
      </c>
      <c r="B41" s="20" t="s">
        <v>50</v>
      </c>
      <c r="C41" s="27" t="s">
        <v>11</v>
      </c>
      <c r="D41" s="27"/>
      <c r="E41" s="32">
        <v>2500</v>
      </c>
      <c r="F41" s="32">
        <f t="shared" si="1"/>
        <v>0</v>
      </c>
      <c r="G41" s="40"/>
    </row>
    <row r="42" spans="1:7" s="22" customFormat="1" ht="55.2" x14ac:dyDescent="0.25">
      <c r="A42" s="38">
        <v>2.5</v>
      </c>
      <c r="B42" s="68" t="s">
        <v>51</v>
      </c>
      <c r="C42" s="27" t="s">
        <v>11</v>
      </c>
      <c r="D42" s="27">
        <v>1</v>
      </c>
      <c r="E42" s="32">
        <v>1700</v>
      </c>
      <c r="F42" s="32">
        <f t="shared" si="1"/>
        <v>1700</v>
      </c>
      <c r="G42" s="40"/>
    </row>
    <row r="43" spans="1:7" s="22" customFormat="1" x14ac:dyDescent="0.25">
      <c r="A43" s="38">
        <v>2.6</v>
      </c>
      <c r="B43" s="24" t="s">
        <v>30</v>
      </c>
      <c r="C43" s="27" t="s">
        <v>11</v>
      </c>
      <c r="D43" s="27"/>
      <c r="E43" s="32">
        <v>1800</v>
      </c>
      <c r="F43" s="32">
        <f t="shared" si="1"/>
        <v>0</v>
      </c>
      <c r="G43" s="40"/>
    </row>
    <row r="44" spans="1:7" s="22" customFormat="1" x14ac:dyDescent="0.25">
      <c r="A44" s="38">
        <v>2.7</v>
      </c>
      <c r="B44" s="24" t="s">
        <v>49</v>
      </c>
      <c r="C44" s="27" t="s">
        <v>11</v>
      </c>
      <c r="D44" s="27"/>
      <c r="E44" s="32">
        <v>2000</v>
      </c>
      <c r="F44" s="32">
        <f t="shared" si="1"/>
        <v>0</v>
      </c>
      <c r="G44" s="40"/>
    </row>
    <row r="45" spans="1:7" s="22" customFormat="1" x14ac:dyDescent="0.25">
      <c r="A45" s="38">
        <v>2.8</v>
      </c>
      <c r="B45" s="20" t="s">
        <v>50</v>
      </c>
      <c r="C45" s="27" t="s">
        <v>11</v>
      </c>
      <c r="D45" s="27"/>
      <c r="E45" s="32">
        <v>2600</v>
      </c>
      <c r="F45" s="32">
        <f t="shared" si="1"/>
        <v>0</v>
      </c>
      <c r="G45" s="40"/>
    </row>
    <row r="46" spans="1:7" s="22" customFormat="1" ht="41.4" x14ac:dyDescent="0.25">
      <c r="A46" s="38">
        <v>2.9</v>
      </c>
      <c r="B46" s="68" t="s">
        <v>52</v>
      </c>
      <c r="C46" s="27" t="s">
        <v>11</v>
      </c>
      <c r="D46" s="27">
        <v>1</v>
      </c>
      <c r="E46" s="32">
        <v>800</v>
      </c>
      <c r="F46" s="32">
        <f t="shared" si="1"/>
        <v>800</v>
      </c>
      <c r="G46" s="40"/>
    </row>
    <row r="47" spans="1:7" s="22" customFormat="1" x14ac:dyDescent="0.25">
      <c r="A47" s="70" t="s">
        <v>54</v>
      </c>
      <c r="B47" s="24" t="s">
        <v>30</v>
      </c>
      <c r="C47" s="27" t="s">
        <v>11</v>
      </c>
      <c r="D47" s="27"/>
      <c r="E47" s="32">
        <v>1000</v>
      </c>
      <c r="F47" s="32">
        <f t="shared" si="1"/>
        <v>0</v>
      </c>
      <c r="G47" s="40"/>
    </row>
    <row r="48" spans="1:7" s="22" customFormat="1" x14ac:dyDescent="0.25">
      <c r="A48" s="70" t="s">
        <v>55</v>
      </c>
      <c r="B48" s="24" t="s">
        <v>49</v>
      </c>
      <c r="C48" s="27" t="s">
        <v>11</v>
      </c>
      <c r="D48" s="27"/>
      <c r="E48" s="32">
        <v>1300</v>
      </c>
      <c r="F48" s="32">
        <f t="shared" si="1"/>
        <v>0</v>
      </c>
      <c r="G48" s="40"/>
    </row>
    <row r="49" spans="1:7" s="22" customFormat="1" x14ac:dyDescent="0.25">
      <c r="A49" s="70" t="s">
        <v>56</v>
      </c>
      <c r="B49" s="20" t="s">
        <v>50</v>
      </c>
      <c r="C49" s="27" t="s">
        <v>11</v>
      </c>
      <c r="D49" s="27"/>
      <c r="E49" s="32">
        <v>1500</v>
      </c>
      <c r="F49" s="32">
        <f t="shared" si="1"/>
        <v>0</v>
      </c>
      <c r="G49" s="40"/>
    </row>
    <row r="50" spans="1:7" s="22" customFormat="1" ht="41.4" x14ac:dyDescent="0.25">
      <c r="A50" s="70" t="s">
        <v>57</v>
      </c>
      <c r="B50" s="68" t="s">
        <v>34</v>
      </c>
      <c r="C50" s="27" t="s">
        <v>11</v>
      </c>
      <c r="D50" s="27">
        <v>1</v>
      </c>
      <c r="E50" s="32">
        <v>1000</v>
      </c>
      <c r="F50" s="32">
        <f t="shared" si="1"/>
        <v>1000</v>
      </c>
      <c r="G50" s="40"/>
    </row>
    <row r="51" spans="1:7" s="22" customFormat="1" x14ac:dyDescent="0.25">
      <c r="A51" s="70" t="s">
        <v>58</v>
      </c>
      <c r="B51" s="24" t="s">
        <v>30</v>
      </c>
      <c r="C51" s="27" t="s">
        <v>11</v>
      </c>
      <c r="D51" s="27"/>
      <c r="E51" s="32">
        <v>1100</v>
      </c>
      <c r="F51" s="32">
        <f t="shared" si="1"/>
        <v>0</v>
      </c>
      <c r="G51" s="40"/>
    </row>
    <row r="52" spans="1:7" s="22" customFormat="1" x14ac:dyDescent="0.25">
      <c r="A52" s="70" t="s">
        <v>59</v>
      </c>
      <c r="B52" s="24" t="s">
        <v>49</v>
      </c>
      <c r="C52" s="27" t="s">
        <v>11</v>
      </c>
      <c r="D52" s="27"/>
      <c r="E52" s="32">
        <v>1300</v>
      </c>
      <c r="F52" s="32">
        <f t="shared" si="1"/>
        <v>0</v>
      </c>
      <c r="G52" s="40"/>
    </row>
    <row r="53" spans="1:7" s="22" customFormat="1" x14ac:dyDescent="0.25">
      <c r="A53" s="70" t="s">
        <v>60</v>
      </c>
      <c r="B53" s="20" t="s">
        <v>50</v>
      </c>
      <c r="C53" s="27" t="s">
        <v>11</v>
      </c>
      <c r="D53" s="27"/>
      <c r="E53" s="32">
        <v>1500</v>
      </c>
      <c r="F53" s="32">
        <f t="shared" si="1"/>
        <v>0</v>
      </c>
      <c r="G53" s="40"/>
    </row>
    <row r="54" spans="1:7" s="22" customFormat="1" ht="41.25" customHeight="1" x14ac:dyDescent="0.25">
      <c r="A54" s="70" t="s">
        <v>61</v>
      </c>
      <c r="B54" s="68" t="s">
        <v>62</v>
      </c>
      <c r="C54" s="27" t="s">
        <v>11</v>
      </c>
      <c r="D54" s="27"/>
      <c r="E54" s="32">
        <v>1200</v>
      </c>
      <c r="F54" s="32">
        <f t="shared" si="1"/>
        <v>0</v>
      </c>
      <c r="G54" s="40"/>
    </row>
    <row r="55" spans="1:7" s="22" customFormat="1" x14ac:dyDescent="0.25">
      <c r="A55" s="70" t="s">
        <v>63</v>
      </c>
      <c r="B55" s="24" t="s">
        <v>30</v>
      </c>
      <c r="C55" s="27" t="s">
        <v>11</v>
      </c>
      <c r="D55" s="27"/>
      <c r="E55" s="32">
        <v>1800</v>
      </c>
      <c r="F55" s="32">
        <f t="shared" si="1"/>
        <v>0</v>
      </c>
      <c r="G55" s="40"/>
    </row>
    <row r="56" spans="1:7" s="22" customFormat="1" x14ac:dyDescent="0.25">
      <c r="A56" s="70" t="s">
        <v>64</v>
      </c>
      <c r="B56" s="24" t="s">
        <v>49</v>
      </c>
      <c r="C56" s="27" t="s">
        <v>11</v>
      </c>
      <c r="D56" s="27"/>
      <c r="E56" s="32">
        <v>1500</v>
      </c>
      <c r="F56" s="32">
        <f t="shared" si="1"/>
        <v>0</v>
      </c>
      <c r="G56" s="40"/>
    </row>
    <row r="57" spans="1:7" s="22" customFormat="1" x14ac:dyDescent="0.25">
      <c r="A57" s="70" t="s">
        <v>65</v>
      </c>
      <c r="B57" s="20" t="s">
        <v>50</v>
      </c>
      <c r="C57" s="27" t="s">
        <v>11</v>
      </c>
      <c r="D57" s="27"/>
      <c r="E57" s="32">
        <v>1800</v>
      </c>
      <c r="F57" s="32">
        <f t="shared" si="1"/>
        <v>0</v>
      </c>
      <c r="G57" s="40"/>
    </row>
    <row r="58" spans="1:7" s="22" customFormat="1" ht="41.4" x14ac:dyDescent="0.25">
      <c r="A58" s="70" t="s">
        <v>67</v>
      </c>
      <c r="B58" s="68" t="s">
        <v>66</v>
      </c>
      <c r="C58" s="27" t="s">
        <v>11</v>
      </c>
      <c r="D58" s="27">
        <v>1</v>
      </c>
      <c r="E58" s="32">
        <v>620</v>
      </c>
      <c r="F58" s="32">
        <f t="shared" si="1"/>
        <v>620</v>
      </c>
      <c r="G58" s="40"/>
    </row>
    <row r="59" spans="1:7" s="22" customFormat="1" x14ac:dyDescent="0.25">
      <c r="A59" s="70" t="s">
        <v>69</v>
      </c>
      <c r="B59" s="20" t="s">
        <v>68</v>
      </c>
      <c r="C59" s="27" t="s">
        <v>11</v>
      </c>
      <c r="D59" s="27"/>
      <c r="E59" s="32">
        <v>350</v>
      </c>
      <c r="F59" s="32">
        <f t="shared" si="1"/>
        <v>0</v>
      </c>
      <c r="G59" s="40"/>
    </row>
    <row r="60" spans="1:7" s="22" customFormat="1" x14ac:dyDescent="0.25">
      <c r="A60" s="70" t="s">
        <v>70</v>
      </c>
      <c r="B60" s="20" t="s">
        <v>71</v>
      </c>
      <c r="C60" s="27" t="s">
        <v>11</v>
      </c>
      <c r="D60" s="27"/>
      <c r="E60" s="32">
        <v>300</v>
      </c>
      <c r="F60" s="32">
        <f t="shared" si="1"/>
        <v>0</v>
      </c>
      <c r="G60" s="40"/>
    </row>
    <row r="61" spans="1:7" s="22" customFormat="1" x14ac:dyDescent="0.25">
      <c r="A61" s="70" t="s">
        <v>73</v>
      </c>
      <c r="B61" s="20" t="s">
        <v>39</v>
      </c>
      <c r="C61" s="27" t="s">
        <v>11</v>
      </c>
      <c r="D61" s="27"/>
      <c r="E61" s="32">
        <v>250</v>
      </c>
      <c r="F61" s="32">
        <f t="shared" si="1"/>
        <v>0</v>
      </c>
      <c r="G61" s="40"/>
    </row>
    <row r="62" spans="1:7" s="22" customFormat="1" x14ac:dyDescent="0.25">
      <c r="A62" s="70" t="s">
        <v>74</v>
      </c>
      <c r="B62" s="20" t="s">
        <v>75</v>
      </c>
      <c r="C62" s="27" t="s">
        <v>11</v>
      </c>
      <c r="D62" s="27"/>
      <c r="E62" s="32">
        <v>250</v>
      </c>
      <c r="F62" s="32">
        <f t="shared" si="1"/>
        <v>0</v>
      </c>
      <c r="G62" s="40"/>
    </row>
    <row r="63" spans="1:7" s="22" customFormat="1" ht="41.4" x14ac:dyDescent="0.25">
      <c r="A63" s="70" t="s">
        <v>76</v>
      </c>
      <c r="B63" s="20" t="s">
        <v>77</v>
      </c>
      <c r="C63" s="27" t="s">
        <v>11</v>
      </c>
      <c r="D63" s="27">
        <v>1</v>
      </c>
      <c r="E63" s="32">
        <v>650</v>
      </c>
      <c r="F63" s="32">
        <f t="shared" si="1"/>
        <v>650</v>
      </c>
      <c r="G63" s="40"/>
    </row>
    <row r="64" spans="1:7" s="22" customFormat="1" x14ac:dyDescent="0.25">
      <c r="A64" s="70" t="s">
        <v>78</v>
      </c>
      <c r="B64" s="24" t="s">
        <v>31</v>
      </c>
      <c r="C64" s="27" t="s">
        <v>11</v>
      </c>
      <c r="D64" s="27"/>
      <c r="E64" s="32">
        <v>700</v>
      </c>
      <c r="F64" s="32">
        <f t="shared" si="1"/>
        <v>0</v>
      </c>
      <c r="G64" s="40"/>
    </row>
    <row r="65" spans="1:7" s="22" customFormat="1" x14ac:dyDescent="0.25">
      <c r="A65" s="70" t="s">
        <v>79</v>
      </c>
      <c r="B65" s="24" t="s">
        <v>81</v>
      </c>
      <c r="C65" s="27" t="s">
        <v>11</v>
      </c>
      <c r="D65" s="27"/>
      <c r="E65" s="32">
        <v>800</v>
      </c>
      <c r="F65" s="32">
        <f t="shared" si="1"/>
        <v>0</v>
      </c>
      <c r="G65" s="40"/>
    </row>
    <row r="66" spans="1:7" s="22" customFormat="1" x14ac:dyDescent="0.25">
      <c r="A66" s="70" t="s">
        <v>80</v>
      </c>
      <c r="B66" s="24" t="s">
        <v>82</v>
      </c>
      <c r="C66" s="27" t="s">
        <v>11</v>
      </c>
      <c r="D66" s="27"/>
      <c r="E66" s="32">
        <v>900</v>
      </c>
      <c r="F66" s="32">
        <f t="shared" si="1"/>
        <v>0</v>
      </c>
      <c r="G66" s="40"/>
    </row>
    <row r="67" spans="1:7" s="22" customFormat="1" x14ac:dyDescent="0.25">
      <c r="A67" s="70" t="s">
        <v>83</v>
      </c>
      <c r="B67" s="24" t="s">
        <v>50</v>
      </c>
      <c r="C67" s="27" t="s">
        <v>11</v>
      </c>
      <c r="D67" s="27"/>
      <c r="E67" s="32">
        <v>1200</v>
      </c>
      <c r="F67" s="32">
        <f t="shared" si="1"/>
        <v>0</v>
      </c>
      <c r="G67" s="40"/>
    </row>
    <row r="68" spans="1:7" s="22" customFormat="1" x14ac:dyDescent="0.25">
      <c r="A68" s="70" t="s">
        <v>84</v>
      </c>
      <c r="B68" s="20" t="s">
        <v>85</v>
      </c>
      <c r="C68" s="27" t="s">
        <v>11</v>
      </c>
      <c r="D68" s="27"/>
      <c r="E68" s="32">
        <v>250</v>
      </c>
      <c r="F68" s="32">
        <f t="shared" si="1"/>
        <v>0</v>
      </c>
      <c r="G68" s="40"/>
    </row>
    <row r="69" spans="1:7" s="22" customFormat="1" ht="41.4" x14ac:dyDescent="0.25">
      <c r="A69" s="70" t="s">
        <v>86</v>
      </c>
      <c r="B69" s="20" t="s">
        <v>87</v>
      </c>
      <c r="C69" s="27" t="s">
        <v>11</v>
      </c>
      <c r="D69" s="27">
        <v>1</v>
      </c>
      <c r="E69" s="32">
        <v>700</v>
      </c>
      <c r="F69" s="32">
        <f t="shared" si="1"/>
        <v>700</v>
      </c>
      <c r="G69" s="40"/>
    </row>
    <row r="70" spans="1:7" s="22" customFormat="1" x14ac:dyDescent="0.25">
      <c r="A70" s="70" t="s">
        <v>88</v>
      </c>
      <c r="B70" s="20" t="s">
        <v>89</v>
      </c>
      <c r="C70" s="27" t="s">
        <v>11</v>
      </c>
      <c r="D70" s="27"/>
      <c r="E70" s="32">
        <v>350</v>
      </c>
      <c r="F70" s="32">
        <f t="shared" si="1"/>
        <v>0</v>
      </c>
      <c r="G70" s="40"/>
    </row>
    <row r="71" spans="1:7" s="22" customFormat="1" x14ac:dyDescent="0.25">
      <c r="A71" s="70" t="s">
        <v>90</v>
      </c>
      <c r="B71" s="20" t="s">
        <v>91</v>
      </c>
      <c r="C71" s="27" t="s">
        <v>11</v>
      </c>
      <c r="D71" s="27"/>
      <c r="E71" s="32">
        <v>350</v>
      </c>
      <c r="F71" s="32">
        <f t="shared" si="1"/>
        <v>0</v>
      </c>
      <c r="G71" s="40"/>
    </row>
    <row r="72" spans="1:7" s="22" customFormat="1" x14ac:dyDescent="0.25">
      <c r="A72" s="70" t="s">
        <v>92</v>
      </c>
      <c r="B72" s="39" t="s">
        <v>93</v>
      </c>
      <c r="C72" s="27" t="s">
        <v>11</v>
      </c>
      <c r="D72" s="27"/>
      <c r="E72" s="32">
        <v>350</v>
      </c>
      <c r="F72" s="32">
        <f t="shared" si="1"/>
        <v>0</v>
      </c>
      <c r="G72" s="40"/>
    </row>
    <row r="73" spans="1:7" s="22" customFormat="1" ht="41.4" x14ac:dyDescent="0.25">
      <c r="A73" s="70" t="s">
        <v>94</v>
      </c>
      <c r="B73" s="20" t="s">
        <v>95</v>
      </c>
      <c r="C73" s="27" t="s">
        <v>11</v>
      </c>
      <c r="D73" s="27">
        <v>1</v>
      </c>
      <c r="E73" s="32">
        <v>1100</v>
      </c>
      <c r="F73" s="32">
        <f t="shared" si="1"/>
        <v>1100</v>
      </c>
      <c r="G73" s="40"/>
    </row>
    <row r="74" spans="1:7" s="22" customFormat="1" x14ac:dyDescent="0.25">
      <c r="A74" s="70" t="s">
        <v>96</v>
      </c>
      <c r="B74" s="24" t="s">
        <v>31</v>
      </c>
      <c r="C74" s="27" t="s">
        <v>11</v>
      </c>
      <c r="D74" s="27"/>
      <c r="E74" s="32">
        <v>1300</v>
      </c>
      <c r="F74" s="32">
        <f t="shared" si="1"/>
        <v>0</v>
      </c>
      <c r="G74" s="40"/>
    </row>
    <row r="75" spans="1:7" s="22" customFormat="1" x14ac:dyDescent="0.25">
      <c r="A75" s="70" t="s">
        <v>97</v>
      </c>
      <c r="B75" s="24" t="s">
        <v>81</v>
      </c>
      <c r="C75" s="27" t="s">
        <v>11</v>
      </c>
      <c r="D75" s="27"/>
      <c r="E75" s="32">
        <v>1600</v>
      </c>
      <c r="F75" s="32">
        <f t="shared" si="1"/>
        <v>0</v>
      </c>
      <c r="G75" s="40"/>
    </row>
    <row r="76" spans="1:7" s="22" customFormat="1" x14ac:dyDescent="0.25">
      <c r="A76" s="70" t="s">
        <v>98</v>
      </c>
      <c r="B76" s="24" t="s">
        <v>82</v>
      </c>
      <c r="C76" s="27" t="s">
        <v>11</v>
      </c>
      <c r="D76" s="27"/>
      <c r="E76" s="32">
        <v>1700</v>
      </c>
      <c r="F76" s="32">
        <f t="shared" si="1"/>
        <v>0</v>
      </c>
      <c r="G76" s="40"/>
    </row>
    <row r="77" spans="1:7" s="22" customFormat="1" x14ac:dyDescent="0.25">
      <c r="A77" s="70" t="s">
        <v>99</v>
      </c>
      <c r="B77" s="24" t="s">
        <v>50</v>
      </c>
      <c r="C77" s="27" t="s">
        <v>11</v>
      </c>
      <c r="D77" s="27"/>
      <c r="E77" s="32">
        <v>2000</v>
      </c>
      <c r="F77" s="32">
        <f t="shared" si="1"/>
        <v>0</v>
      </c>
      <c r="G77" s="40"/>
    </row>
    <row r="78" spans="1:7" s="22" customFormat="1" x14ac:dyDescent="0.25">
      <c r="A78" s="70" t="s">
        <v>101</v>
      </c>
      <c r="B78" s="24" t="s">
        <v>100</v>
      </c>
      <c r="C78" s="27" t="s">
        <v>11</v>
      </c>
      <c r="D78" s="27"/>
      <c r="E78" s="32">
        <v>350</v>
      </c>
      <c r="F78" s="32">
        <f t="shared" si="1"/>
        <v>0</v>
      </c>
      <c r="G78" s="40"/>
    </row>
    <row r="79" spans="1:7" s="22" customFormat="1" x14ac:dyDescent="0.25">
      <c r="A79" s="70" t="s">
        <v>102</v>
      </c>
      <c r="B79" s="24" t="s">
        <v>14</v>
      </c>
      <c r="C79" s="27" t="s">
        <v>11</v>
      </c>
      <c r="D79" s="27"/>
      <c r="E79" s="32">
        <v>200</v>
      </c>
      <c r="F79" s="32">
        <f t="shared" si="1"/>
        <v>0</v>
      </c>
      <c r="G79" s="40"/>
    </row>
    <row r="80" spans="1:7" s="22" customFormat="1" ht="69" x14ac:dyDescent="0.25">
      <c r="A80" s="70" t="s">
        <v>103</v>
      </c>
      <c r="B80" s="68" t="s">
        <v>106</v>
      </c>
      <c r="C80" s="27" t="s">
        <v>11</v>
      </c>
      <c r="D80" s="27">
        <v>1</v>
      </c>
      <c r="E80" s="32">
        <v>2200</v>
      </c>
      <c r="F80" s="32">
        <f t="shared" si="1"/>
        <v>2200</v>
      </c>
      <c r="G80" s="40"/>
    </row>
    <row r="81" spans="1:7" s="22" customFormat="1" ht="55.2" x14ac:dyDescent="0.25">
      <c r="A81" s="70" t="s">
        <v>104</v>
      </c>
      <c r="B81" s="68" t="s">
        <v>107</v>
      </c>
      <c r="C81" s="27" t="s">
        <v>11</v>
      </c>
      <c r="D81" s="27">
        <v>1</v>
      </c>
      <c r="E81" s="32">
        <v>1500</v>
      </c>
      <c r="F81" s="32">
        <f t="shared" si="1"/>
        <v>1500</v>
      </c>
      <c r="G81" s="40"/>
    </row>
    <row r="82" spans="1:7" x14ac:dyDescent="0.25">
      <c r="A82" s="71" t="s">
        <v>105</v>
      </c>
      <c r="B82" s="25" t="s">
        <v>108</v>
      </c>
      <c r="C82" s="15" t="s">
        <v>11</v>
      </c>
      <c r="D82" s="27"/>
      <c r="E82" s="32">
        <v>2000</v>
      </c>
      <c r="F82" s="32">
        <f t="shared" si="1"/>
        <v>0</v>
      </c>
      <c r="G82" s="1"/>
    </row>
    <row r="83" spans="1:7" x14ac:dyDescent="0.25">
      <c r="A83" s="73" t="s">
        <v>8</v>
      </c>
      <c r="B83" s="74"/>
      <c r="C83" s="15"/>
      <c r="D83" s="15"/>
      <c r="E83" s="32"/>
      <c r="F83" s="36">
        <f>SUM(F38:F82)</f>
        <v>11770</v>
      </c>
      <c r="G83" s="1"/>
    </row>
    <row r="84" spans="1:7" x14ac:dyDescent="0.25">
      <c r="A84" s="62"/>
      <c r="B84" s="60" t="s">
        <v>20</v>
      </c>
      <c r="C84" s="15" t="s">
        <v>17</v>
      </c>
      <c r="D84" s="61">
        <v>10</v>
      </c>
      <c r="E84" s="58"/>
      <c r="F84" s="59"/>
      <c r="G84" s="1"/>
    </row>
    <row r="85" spans="1:7" ht="14.4" thickBot="1" x14ac:dyDescent="0.3">
      <c r="A85" s="47"/>
      <c r="B85" s="48" t="s">
        <v>21</v>
      </c>
      <c r="C85" s="49"/>
      <c r="D85" s="49"/>
      <c r="E85" s="50"/>
      <c r="F85" s="51">
        <f>F83*(1-(D84/100))</f>
        <v>10593</v>
      </c>
      <c r="G85" s="52"/>
    </row>
    <row r="86" spans="1:7" s="10" customFormat="1" ht="22.2" thickTop="1" thickBot="1" x14ac:dyDescent="0.45">
      <c r="A86" s="16">
        <v>3</v>
      </c>
      <c r="B86" s="23" t="s">
        <v>109</v>
      </c>
      <c r="C86" s="28"/>
      <c r="D86" s="28"/>
      <c r="E86" s="30"/>
      <c r="F86" s="30"/>
      <c r="G86" s="12"/>
    </row>
    <row r="87" spans="1:7" s="22" customFormat="1" ht="59.25" customHeight="1" thickTop="1" x14ac:dyDescent="0.25">
      <c r="A87" s="70">
        <v>3.1</v>
      </c>
      <c r="B87" s="69" t="s">
        <v>115</v>
      </c>
      <c r="C87" s="66" t="s">
        <v>11</v>
      </c>
      <c r="D87" s="27"/>
      <c r="E87" s="32">
        <v>1900</v>
      </c>
      <c r="F87" s="32">
        <f>E87*D87</f>
        <v>0</v>
      </c>
      <c r="G87" s="40"/>
    </row>
    <row r="88" spans="1:7" s="22" customFormat="1" x14ac:dyDescent="0.25">
      <c r="A88" s="70" t="s">
        <v>110</v>
      </c>
      <c r="B88" s="39" t="s">
        <v>116</v>
      </c>
      <c r="C88" s="66" t="s">
        <v>11</v>
      </c>
      <c r="D88" s="27"/>
      <c r="E88" s="32">
        <v>2800</v>
      </c>
      <c r="F88" s="32">
        <f t="shared" ref="F88:F151" si="2">E88*D88</f>
        <v>0</v>
      </c>
      <c r="G88" s="40"/>
    </row>
    <row r="89" spans="1:7" s="22" customFormat="1" x14ac:dyDescent="0.25">
      <c r="A89" s="70" t="s">
        <v>111</v>
      </c>
      <c r="B89" s="39" t="s">
        <v>117</v>
      </c>
      <c r="C89" s="66" t="s">
        <v>11</v>
      </c>
      <c r="D89" s="27"/>
      <c r="E89" s="32">
        <v>3500</v>
      </c>
      <c r="F89" s="32">
        <f t="shared" si="2"/>
        <v>0</v>
      </c>
      <c r="G89" s="40"/>
    </row>
    <row r="90" spans="1:7" s="22" customFormat="1" x14ac:dyDescent="0.25">
      <c r="A90" s="70" t="s">
        <v>112</v>
      </c>
      <c r="B90" s="39" t="s">
        <v>118</v>
      </c>
      <c r="C90" s="66" t="s">
        <v>11</v>
      </c>
      <c r="D90" s="27"/>
      <c r="E90" s="32">
        <v>3800</v>
      </c>
      <c r="F90" s="32">
        <f t="shared" si="2"/>
        <v>0</v>
      </c>
      <c r="G90" s="40"/>
    </row>
    <row r="91" spans="1:7" s="22" customFormat="1" x14ac:dyDescent="0.25">
      <c r="A91" s="70" t="s">
        <v>113</v>
      </c>
      <c r="B91" s="39" t="s">
        <v>119</v>
      </c>
      <c r="C91" s="66" t="s">
        <v>11</v>
      </c>
      <c r="D91" s="27"/>
      <c r="E91" s="32">
        <v>4000</v>
      </c>
      <c r="F91" s="32">
        <f t="shared" si="2"/>
        <v>0</v>
      </c>
      <c r="G91" s="40"/>
    </row>
    <row r="92" spans="1:7" s="22" customFormat="1" x14ac:dyDescent="0.25">
      <c r="A92" s="70" t="s">
        <v>114</v>
      </c>
      <c r="B92" s="39" t="s">
        <v>120</v>
      </c>
      <c r="C92" s="66" t="s">
        <v>11</v>
      </c>
      <c r="D92" s="27"/>
      <c r="E92" s="32">
        <v>4300</v>
      </c>
      <c r="F92" s="32">
        <f t="shared" si="2"/>
        <v>0</v>
      </c>
      <c r="G92" s="40"/>
    </row>
    <row r="93" spans="1:7" s="22" customFormat="1" ht="74.25" customHeight="1" x14ac:dyDescent="0.25">
      <c r="A93" s="70" t="s">
        <v>121</v>
      </c>
      <c r="B93" s="69" t="s">
        <v>122</v>
      </c>
      <c r="C93" s="66" t="s">
        <v>11</v>
      </c>
      <c r="D93" s="27"/>
      <c r="E93" s="32">
        <v>3800</v>
      </c>
      <c r="F93" s="32">
        <f t="shared" si="2"/>
        <v>0</v>
      </c>
      <c r="G93" s="40"/>
    </row>
    <row r="94" spans="1:7" s="22" customFormat="1" x14ac:dyDescent="0.25">
      <c r="A94" s="70" t="s">
        <v>123</v>
      </c>
      <c r="B94" s="39" t="s">
        <v>117</v>
      </c>
      <c r="C94" s="66" t="s">
        <v>11</v>
      </c>
      <c r="D94" s="27"/>
      <c r="E94" s="32">
        <v>4700</v>
      </c>
      <c r="F94" s="32">
        <f t="shared" si="2"/>
        <v>0</v>
      </c>
      <c r="G94" s="40"/>
    </row>
    <row r="95" spans="1:7" s="22" customFormat="1" x14ac:dyDescent="0.25">
      <c r="A95" s="70" t="s">
        <v>124</v>
      </c>
      <c r="B95" s="39" t="s">
        <v>118</v>
      </c>
      <c r="C95" s="66" t="s">
        <v>11</v>
      </c>
      <c r="D95" s="27"/>
      <c r="E95" s="32">
        <v>4900</v>
      </c>
      <c r="F95" s="32">
        <f t="shared" si="2"/>
        <v>0</v>
      </c>
      <c r="G95" s="40"/>
    </row>
    <row r="96" spans="1:7" s="22" customFormat="1" x14ac:dyDescent="0.25">
      <c r="A96" s="70" t="s">
        <v>125</v>
      </c>
      <c r="B96" s="39" t="s">
        <v>119</v>
      </c>
      <c r="C96" s="66" t="s">
        <v>11</v>
      </c>
      <c r="D96" s="27"/>
      <c r="E96" s="32">
        <v>5250</v>
      </c>
      <c r="F96" s="32">
        <f t="shared" si="2"/>
        <v>0</v>
      </c>
      <c r="G96" s="40"/>
    </row>
    <row r="97" spans="1:7" s="22" customFormat="1" x14ac:dyDescent="0.25">
      <c r="A97" s="70" t="s">
        <v>126</v>
      </c>
      <c r="B97" s="39" t="s">
        <v>120</v>
      </c>
      <c r="C97" s="66" t="s">
        <v>11</v>
      </c>
      <c r="D97" s="27"/>
      <c r="E97" s="32">
        <v>6500</v>
      </c>
      <c r="F97" s="32">
        <f t="shared" si="2"/>
        <v>0</v>
      </c>
      <c r="G97" s="40"/>
    </row>
    <row r="98" spans="1:7" s="22" customFormat="1" ht="69" x14ac:dyDescent="0.25">
      <c r="A98" s="70" t="s">
        <v>127</v>
      </c>
      <c r="B98" s="69" t="s">
        <v>134</v>
      </c>
      <c r="C98" s="66" t="s">
        <v>11</v>
      </c>
      <c r="D98" s="27"/>
      <c r="E98" s="32">
        <v>3900</v>
      </c>
      <c r="F98" s="32">
        <f t="shared" si="2"/>
        <v>0</v>
      </c>
      <c r="G98" s="40"/>
    </row>
    <row r="99" spans="1:7" s="22" customFormat="1" x14ac:dyDescent="0.25">
      <c r="A99" s="70" t="s">
        <v>128</v>
      </c>
      <c r="B99" s="39" t="s">
        <v>117</v>
      </c>
      <c r="C99" s="66" t="s">
        <v>11</v>
      </c>
      <c r="D99" s="27"/>
      <c r="E99" s="32">
        <v>5000</v>
      </c>
      <c r="F99" s="32">
        <f t="shared" si="2"/>
        <v>0</v>
      </c>
      <c r="G99" s="40"/>
    </row>
    <row r="100" spans="1:7" s="22" customFormat="1" x14ac:dyDescent="0.25">
      <c r="A100" s="70" t="s">
        <v>129</v>
      </c>
      <c r="B100" s="39" t="s">
        <v>118</v>
      </c>
      <c r="C100" s="66" t="s">
        <v>11</v>
      </c>
      <c r="D100" s="27"/>
      <c r="E100" s="32">
        <v>5500</v>
      </c>
      <c r="F100" s="32">
        <f t="shared" si="2"/>
        <v>0</v>
      </c>
      <c r="G100" s="40"/>
    </row>
    <row r="101" spans="1:7" s="22" customFormat="1" x14ac:dyDescent="0.25">
      <c r="A101" s="70" t="s">
        <v>130</v>
      </c>
      <c r="B101" s="39" t="s">
        <v>119</v>
      </c>
      <c r="C101" s="66" t="s">
        <v>11</v>
      </c>
      <c r="D101" s="27"/>
      <c r="E101" s="32">
        <v>6100</v>
      </c>
      <c r="F101" s="32">
        <f t="shared" si="2"/>
        <v>0</v>
      </c>
      <c r="G101" s="40"/>
    </row>
    <row r="102" spans="1:7" s="22" customFormat="1" x14ac:dyDescent="0.25">
      <c r="A102" s="70" t="s">
        <v>131</v>
      </c>
      <c r="B102" s="39" t="s">
        <v>120</v>
      </c>
      <c r="C102" s="66" t="s">
        <v>11</v>
      </c>
      <c r="D102" s="27"/>
      <c r="E102" s="32">
        <v>7100</v>
      </c>
      <c r="F102" s="32">
        <f t="shared" si="2"/>
        <v>0</v>
      </c>
      <c r="G102" s="40"/>
    </row>
    <row r="103" spans="1:7" s="22" customFormat="1" ht="69" x14ac:dyDescent="0.25">
      <c r="A103" s="70" t="s">
        <v>132</v>
      </c>
      <c r="B103" s="69" t="s">
        <v>133</v>
      </c>
      <c r="C103" s="66" t="s">
        <v>11</v>
      </c>
      <c r="D103" s="27"/>
      <c r="E103" s="32">
        <v>3900</v>
      </c>
      <c r="F103" s="32">
        <f t="shared" si="2"/>
        <v>0</v>
      </c>
      <c r="G103" s="40"/>
    </row>
    <row r="104" spans="1:7" s="22" customFormat="1" x14ac:dyDescent="0.25">
      <c r="A104" s="70" t="s">
        <v>135</v>
      </c>
      <c r="B104" s="39" t="s">
        <v>117</v>
      </c>
      <c r="C104" s="66" t="s">
        <v>11</v>
      </c>
      <c r="D104" s="27"/>
      <c r="E104" s="32">
        <v>5000</v>
      </c>
      <c r="F104" s="32">
        <f t="shared" si="2"/>
        <v>0</v>
      </c>
      <c r="G104" s="40"/>
    </row>
    <row r="105" spans="1:7" s="22" customFormat="1" x14ac:dyDescent="0.25">
      <c r="A105" s="70" t="s">
        <v>136</v>
      </c>
      <c r="B105" s="39" t="s">
        <v>118</v>
      </c>
      <c r="C105" s="66" t="s">
        <v>11</v>
      </c>
      <c r="D105" s="27"/>
      <c r="E105" s="32">
        <v>5500</v>
      </c>
      <c r="F105" s="32">
        <f t="shared" si="2"/>
        <v>0</v>
      </c>
      <c r="G105" s="40"/>
    </row>
    <row r="106" spans="1:7" s="22" customFormat="1" x14ac:dyDescent="0.25">
      <c r="A106" s="70" t="s">
        <v>137</v>
      </c>
      <c r="B106" s="39" t="s">
        <v>119</v>
      </c>
      <c r="C106" s="66" t="s">
        <v>11</v>
      </c>
      <c r="D106" s="27"/>
      <c r="E106" s="32">
        <v>6100</v>
      </c>
      <c r="F106" s="32">
        <f t="shared" si="2"/>
        <v>0</v>
      </c>
      <c r="G106" s="40"/>
    </row>
    <row r="107" spans="1:7" s="22" customFormat="1" x14ac:dyDescent="0.25">
      <c r="A107" s="70" t="s">
        <v>138</v>
      </c>
      <c r="B107" s="39" t="s">
        <v>120</v>
      </c>
      <c r="C107" s="66" t="s">
        <v>11</v>
      </c>
      <c r="D107" s="27"/>
      <c r="E107" s="32">
        <v>7100</v>
      </c>
      <c r="F107" s="32">
        <f t="shared" si="2"/>
        <v>0</v>
      </c>
      <c r="G107" s="40"/>
    </row>
    <row r="108" spans="1:7" s="22" customFormat="1" ht="69" x14ac:dyDescent="0.25">
      <c r="A108" s="70" t="s">
        <v>139</v>
      </c>
      <c r="B108" s="69" t="s">
        <v>140</v>
      </c>
      <c r="C108" s="66" t="s">
        <v>11</v>
      </c>
      <c r="D108" s="27"/>
      <c r="E108" s="32">
        <v>3100</v>
      </c>
      <c r="F108" s="32">
        <f t="shared" si="2"/>
        <v>0</v>
      </c>
      <c r="G108" s="40"/>
    </row>
    <row r="109" spans="1:7" s="22" customFormat="1" x14ac:dyDescent="0.25">
      <c r="A109" s="70" t="s">
        <v>141</v>
      </c>
      <c r="B109" s="39" t="s">
        <v>117</v>
      </c>
      <c r="C109" s="66" t="s">
        <v>11</v>
      </c>
      <c r="D109" s="27"/>
      <c r="E109" s="32">
        <v>3800</v>
      </c>
      <c r="F109" s="32">
        <f t="shared" si="2"/>
        <v>0</v>
      </c>
      <c r="G109" s="40"/>
    </row>
    <row r="110" spans="1:7" s="22" customFormat="1" x14ac:dyDescent="0.25">
      <c r="A110" s="70" t="s">
        <v>142</v>
      </c>
      <c r="B110" s="39" t="s">
        <v>118</v>
      </c>
      <c r="C110" s="66" t="s">
        <v>11</v>
      </c>
      <c r="D110" s="27"/>
      <c r="E110" s="32">
        <v>4600</v>
      </c>
      <c r="F110" s="32">
        <f t="shared" si="2"/>
        <v>0</v>
      </c>
      <c r="G110" s="40"/>
    </row>
    <row r="111" spans="1:7" s="22" customFormat="1" x14ac:dyDescent="0.25">
      <c r="A111" s="70" t="s">
        <v>143</v>
      </c>
      <c r="B111" s="39" t="s">
        <v>119</v>
      </c>
      <c r="C111" s="66" t="s">
        <v>11</v>
      </c>
      <c r="D111" s="27"/>
      <c r="E111" s="32">
        <v>4800</v>
      </c>
      <c r="F111" s="32">
        <f t="shared" si="2"/>
        <v>0</v>
      </c>
      <c r="G111" s="40"/>
    </row>
    <row r="112" spans="1:7" s="22" customFormat="1" x14ac:dyDescent="0.25">
      <c r="A112" s="70" t="s">
        <v>144</v>
      </c>
      <c r="B112" s="39" t="s">
        <v>120</v>
      </c>
      <c r="C112" s="66" t="s">
        <v>11</v>
      </c>
      <c r="D112" s="27"/>
      <c r="E112" s="32">
        <v>5100</v>
      </c>
      <c r="F112" s="32">
        <f t="shared" si="2"/>
        <v>0</v>
      </c>
      <c r="G112" s="40"/>
    </row>
    <row r="113" spans="1:7" s="22" customFormat="1" ht="69" x14ac:dyDescent="0.25">
      <c r="A113" s="70" t="s">
        <v>145</v>
      </c>
      <c r="B113" s="69" t="s">
        <v>146</v>
      </c>
      <c r="C113" s="66" t="s">
        <v>11</v>
      </c>
      <c r="D113" s="27"/>
      <c r="E113" s="32">
        <v>4300</v>
      </c>
      <c r="F113" s="32">
        <f t="shared" si="2"/>
        <v>0</v>
      </c>
      <c r="G113" s="40"/>
    </row>
    <row r="114" spans="1:7" s="22" customFormat="1" x14ac:dyDescent="0.25">
      <c r="A114" s="70" t="s">
        <v>147</v>
      </c>
      <c r="B114" s="39" t="s">
        <v>117</v>
      </c>
      <c r="C114" s="66" t="s">
        <v>11</v>
      </c>
      <c r="D114" s="27"/>
      <c r="E114" s="32">
        <v>5000</v>
      </c>
      <c r="F114" s="32">
        <f t="shared" si="2"/>
        <v>0</v>
      </c>
      <c r="G114" s="40"/>
    </row>
    <row r="115" spans="1:7" s="22" customFormat="1" x14ac:dyDescent="0.25">
      <c r="A115" s="70" t="s">
        <v>148</v>
      </c>
      <c r="B115" s="39" t="s">
        <v>118</v>
      </c>
      <c r="C115" s="66" t="s">
        <v>11</v>
      </c>
      <c r="D115" s="27"/>
      <c r="E115" s="32">
        <v>5200</v>
      </c>
      <c r="F115" s="32">
        <f t="shared" si="2"/>
        <v>0</v>
      </c>
      <c r="G115" s="40"/>
    </row>
    <row r="116" spans="1:7" s="22" customFormat="1" x14ac:dyDescent="0.25">
      <c r="A116" s="70" t="s">
        <v>149</v>
      </c>
      <c r="B116" s="39" t="s">
        <v>119</v>
      </c>
      <c r="C116" s="66" t="s">
        <v>11</v>
      </c>
      <c r="D116" s="27"/>
      <c r="E116" s="32">
        <v>5700</v>
      </c>
      <c r="F116" s="32">
        <f t="shared" si="2"/>
        <v>0</v>
      </c>
      <c r="G116" s="40"/>
    </row>
    <row r="117" spans="1:7" s="22" customFormat="1" x14ac:dyDescent="0.25">
      <c r="A117" s="70" t="s">
        <v>150</v>
      </c>
      <c r="B117" s="39" t="s">
        <v>120</v>
      </c>
      <c r="C117" s="66" t="s">
        <v>11</v>
      </c>
      <c r="D117" s="27"/>
      <c r="E117" s="32">
        <v>6500</v>
      </c>
      <c r="F117" s="32">
        <f t="shared" si="2"/>
        <v>0</v>
      </c>
      <c r="G117" s="40"/>
    </row>
    <row r="118" spans="1:7" s="22" customFormat="1" ht="75" customHeight="1" x14ac:dyDescent="0.25">
      <c r="A118" s="70" t="s">
        <v>151</v>
      </c>
      <c r="B118" s="69" t="s">
        <v>152</v>
      </c>
      <c r="C118" s="66" t="s">
        <v>11</v>
      </c>
      <c r="D118" s="27"/>
      <c r="E118" s="32">
        <v>3600</v>
      </c>
      <c r="F118" s="32">
        <f t="shared" si="2"/>
        <v>0</v>
      </c>
      <c r="G118" s="40"/>
    </row>
    <row r="119" spans="1:7" s="22" customFormat="1" x14ac:dyDescent="0.25">
      <c r="A119" s="70" t="s">
        <v>153</v>
      </c>
      <c r="B119" s="39" t="s">
        <v>117</v>
      </c>
      <c r="C119" s="66" t="s">
        <v>11</v>
      </c>
      <c r="D119" s="27"/>
      <c r="E119" s="32">
        <v>4700</v>
      </c>
      <c r="F119" s="32">
        <f t="shared" si="2"/>
        <v>0</v>
      </c>
      <c r="G119" s="40"/>
    </row>
    <row r="120" spans="1:7" s="22" customFormat="1" x14ac:dyDescent="0.25">
      <c r="A120" s="70" t="s">
        <v>154</v>
      </c>
      <c r="B120" s="39" t="s">
        <v>118</v>
      </c>
      <c r="C120" s="66" t="s">
        <v>11</v>
      </c>
      <c r="D120" s="27"/>
      <c r="E120" s="32">
        <v>5200</v>
      </c>
      <c r="F120" s="32">
        <f t="shared" si="2"/>
        <v>0</v>
      </c>
      <c r="G120" s="40"/>
    </row>
    <row r="121" spans="1:7" s="22" customFormat="1" x14ac:dyDescent="0.25">
      <c r="A121" s="70" t="s">
        <v>155</v>
      </c>
      <c r="B121" s="39" t="s">
        <v>119</v>
      </c>
      <c r="C121" s="66" t="s">
        <v>11</v>
      </c>
      <c r="D121" s="27"/>
      <c r="E121" s="32">
        <v>5700</v>
      </c>
      <c r="F121" s="32">
        <f t="shared" si="2"/>
        <v>0</v>
      </c>
      <c r="G121" s="40"/>
    </row>
    <row r="122" spans="1:7" s="22" customFormat="1" x14ac:dyDescent="0.25">
      <c r="A122" s="70" t="s">
        <v>156</v>
      </c>
      <c r="B122" s="39" t="s">
        <v>120</v>
      </c>
      <c r="C122" s="66" t="s">
        <v>11</v>
      </c>
      <c r="D122" s="27"/>
      <c r="E122" s="32">
        <v>6500</v>
      </c>
      <c r="F122" s="32">
        <f t="shared" si="2"/>
        <v>0</v>
      </c>
      <c r="G122" s="40"/>
    </row>
    <row r="123" spans="1:7" s="22" customFormat="1" ht="90" customHeight="1" x14ac:dyDescent="0.25">
      <c r="A123" s="70" t="s">
        <v>157</v>
      </c>
      <c r="B123" s="69" t="s">
        <v>158</v>
      </c>
      <c r="C123" s="66" t="s">
        <v>11</v>
      </c>
      <c r="D123" s="27"/>
      <c r="E123" s="32">
        <v>4300</v>
      </c>
      <c r="F123" s="32">
        <f t="shared" si="2"/>
        <v>0</v>
      </c>
      <c r="G123" s="40"/>
    </row>
    <row r="124" spans="1:7" s="22" customFormat="1" x14ac:dyDescent="0.25">
      <c r="A124" s="70" t="s">
        <v>159</v>
      </c>
      <c r="B124" s="39" t="s">
        <v>117</v>
      </c>
      <c r="C124" s="66" t="s">
        <v>11</v>
      </c>
      <c r="D124" s="27"/>
      <c r="E124" s="32">
        <v>5700</v>
      </c>
      <c r="F124" s="32">
        <f t="shared" si="2"/>
        <v>0</v>
      </c>
      <c r="G124" s="40"/>
    </row>
    <row r="125" spans="1:7" s="22" customFormat="1" x14ac:dyDescent="0.25">
      <c r="A125" s="70" t="s">
        <v>160</v>
      </c>
      <c r="B125" s="39" t="s">
        <v>118</v>
      </c>
      <c r="C125" s="66" t="s">
        <v>11</v>
      </c>
      <c r="D125" s="27"/>
      <c r="E125" s="32">
        <v>6300</v>
      </c>
      <c r="F125" s="32">
        <f t="shared" si="2"/>
        <v>0</v>
      </c>
      <c r="G125" s="40"/>
    </row>
    <row r="126" spans="1:7" s="22" customFormat="1" x14ac:dyDescent="0.25">
      <c r="A126" s="70" t="s">
        <v>161</v>
      </c>
      <c r="B126" s="39" t="s">
        <v>119</v>
      </c>
      <c r="C126" s="66" t="s">
        <v>11</v>
      </c>
      <c r="D126" s="27"/>
      <c r="E126" s="32">
        <v>7100</v>
      </c>
      <c r="F126" s="32">
        <f t="shared" si="2"/>
        <v>0</v>
      </c>
      <c r="G126" s="40"/>
    </row>
    <row r="127" spans="1:7" s="22" customFormat="1" x14ac:dyDescent="0.25">
      <c r="A127" s="70" t="s">
        <v>162</v>
      </c>
      <c r="B127" s="39" t="s">
        <v>120</v>
      </c>
      <c r="C127" s="66" t="s">
        <v>11</v>
      </c>
      <c r="D127" s="27"/>
      <c r="E127" s="32">
        <v>7500</v>
      </c>
      <c r="F127" s="32">
        <f t="shared" si="2"/>
        <v>0</v>
      </c>
      <c r="G127" s="40"/>
    </row>
    <row r="128" spans="1:7" s="22" customFormat="1" x14ac:dyDescent="0.25">
      <c r="A128" s="70" t="s">
        <v>163</v>
      </c>
      <c r="B128" s="39" t="s">
        <v>164</v>
      </c>
      <c r="C128" s="66" t="s">
        <v>11</v>
      </c>
      <c r="D128" s="27"/>
      <c r="E128" s="32">
        <v>700</v>
      </c>
      <c r="F128" s="32">
        <f t="shared" si="2"/>
        <v>0</v>
      </c>
      <c r="G128" s="40"/>
    </row>
    <row r="129" spans="1:7" s="22" customFormat="1" ht="55.2" x14ac:dyDescent="0.25">
      <c r="A129" s="70" t="s">
        <v>165</v>
      </c>
      <c r="B129" s="69" t="s">
        <v>166</v>
      </c>
      <c r="C129" s="66" t="s">
        <v>11</v>
      </c>
      <c r="D129" s="27"/>
      <c r="E129" s="32">
        <v>4400</v>
      </c>
      <c r="F129" s="32">
        <f t="shared" si="2"/>
        <v>0</v>
      </c>
      <c r="G129" s="40"/>
    </row>
    <row r="130" spans="1:7" s="22" customFormat="1" x14ac:dyDescent="0.25">
      <c r="A130" s="70" t="s">
        <v>167</v>
      </c>
      <c r="B130" s="39" t="s">
        <v>117</v>
      </c>
      <c r="C130" s="66" t="s">
        <v>11</v>
      </c>
      <c r="D130" s="27"/>
      <c r="E130" s="32">
        <v>4600</v>
      </c>
      <c r="F130" s="32">
        <f t="shared" si="2"/>
        <v>0</v>
      </c>
      <c r="G130" s="40"/>
    </row>
    <row r="131" spans="1:7" s="22" customFormat="1" x14ac:dyDescent="0.25">
      <c r="A131" s="70" t="s">
        <v>168</v>
      </c>
      <c r="B131" s="39" t="s">
        <v>118</v>
      </c>
      <c r="C131" s="66" t="s">
        <v>11</v>
      </c>
      <c r="D131" s="27"/>
      <c r="E131" s="32">
        <v>6100</v>
      </c>
      <c r="F131" s="32">
        <f t="shared" si="2"/>
        <v>0</v>
      </c>
      <c r="G131" s="40"/>
    </row>
    <row r="132" spans="1:7" s="22" customFormat="1" x14ac:dyDescent="0.25">
      <c r="A132" s="70" t="s">
        <v>169</v>
      </c>
      <c r="B132" s="39" t="s">
        <v>120</v>
      </c>
      <c r="C132" s="66" t="s">
        <v>11</v>
      </c>
      <c r="D132" s="27"/>
      <c r="E132" s="32">
        <v>6900</v>
      </c>
      <c r="F132" s="32">
        <f t="shared" si="2"/>
        <v>0</v>
      </c>
      <c r="G132" s="40"/>
    </row>
    <row r="133" spans="1:7" s="22" customFormat="1" ht="41.4" x14ac:dyDescent="0.25">
      <c r="A133" s="70" t="s">
        <v>170</v>
      </c>
      <c r="B133" s="39" t="s">
        <v>171</v>
      </c>
      <c r="C133" s="66" t="s">
        <v>11</v>
      </c>
      <c r="D133" s="27"/>
      <c r="E133" s="32">
        <v>7500</v>
      </c>
      <c r="F133" s="32">
        <f t="shared" si="2"/>
        <v>0</v>
      </c>
      <c r="G133" s="40"/>
    </row>
    <row r="134" spans="1:7" s="22" customFormat="1" x14ac:dyDescent="0.25">
      <c r="A134" s="70" t="s">
        <v>172</v>
      </c>
      <c r="B134" s="39" t="s">
        <v>117</v>
      </c>
      <c r="C134" s="66" t="s">
        <v>11</v>
      </c>
      <c r="D134" s="27"/>
      <c r="E134" s="32">
        <v>8000</v>
      </c>
      <c r="F134" s="32">
        <f t="shared" si="2"/>
        <v>0</v>
      </c>
      <c r="G134" s="40"/>
    </row>
    <row r="135" spans="1:7" s="22" customFormat="1" x14ac:dyDescent="0.25">
      <c r="A135" s="70" t="s">
        <v>173</v>
      </c>
      <c r="B135" s="39" t="s">
        <v>118</v>
      </c>
      <c r="C135" s="66" t="s">
        <v>11</v>
      </c>
      <c r="D135" s="27"/>
      <c r="E135" s="32">
        <v>8500</v>
      </c>
      <c r="F135" s="32">
        <f t="shared" si="2"/>
        <v>0</v>
      </c>
      <c r="G135" s="40"/>
    </row>
    <row r="136" spans="1:7" s="22" customFormat="1" x14ac:dyDescent="0.25">
      <c r="A136" s="70" t="s">
        <v>174</v>
      </c>
      <c r="B136" s="39" t="s">
        <v>120</v>
      </c>
      <c r="C136" s="66" t="s">
        <v>11</v>
      </c>
      <c r="D136" s="27"/>
      <c r="E136" s="32">
        <v>10000</v>
      </c>
      <c r="F136" s="32">
        <f t="shared" si="2"/>
        <v>0</v>
      </c>
      <c r="G136" s="40"/>
    </row>
    <row r="137" spans="1:7" s="22" customFormat="1" ht="69" x14ac:dyDescent="0.25">
      <c r="A137" s="70" t="s">
        <v>175</v>
      </c>
      <c r="B137" s="39" t="s">
        <v>176</v>
      </c>
      <c r="C137" s="66" t="s">
        <v>11</v>
      </c>
      <c r="D137" s="27"/>
      <c r="E137" s="32">
        <v>900</v>
      </c>
      <c r="F137" s="32">
        <f t="shared" si="2"/>
        <v>0</v>
      </c>
      <c r="G137" s="40"/>
    </row>
    <row r="138" spans="1:7" s="22" customFormat="1" x14ac:dyDescent="0.25">
      <c r="A138" s="70" t="s">
        <v>177</v>
      </c>
      <c r="B138" s="39" t="s">
        <v>178</v>
      </c>
      <c r="C138" s="66" t="s">
        <v>11</v>
      </c>
      <c r="D138" s="27"/>
      <c r="E138" s="32">
        <v>1200</v>
      </c>
      <c r="F138" s="32">
        <f t="shared" si="2"/>
        <v>0</v>
      </c>
      <c r="G138" s="40"/>
    </row>
    <row r="139" spans="1:7" s="22" customFormat="1" ht="27.6" x14ac:dyDescent="0.25">
      <c r="A139" s="70" t="s">
        <v>179</v>
      </c>
      <c r="B139" s="39" t="s">
        <v>180</v>
      </c>
      <c r="C139" s="66" t="s">
        <v>11</v>
      </c>
      <c r="D139" s="27"/>
      <c r="E139" s="32">
        <v>350</v>
      </c>
      <c r="F139" s="32">
        <f t="shared" si="2"/>
        <v>0</v>
      </c>
      <c r="G139" s="40"/>
    </row>
    <row r="140" spans="1:7" s="22" customFormat="1" x14ac:dyDescent="0.25">
      <c r="A140" s="70" t="s">
        <v>182</v>
      </c>
      <c r="B140" s="39" t="s">
        <v>181</v>
      </c>
      <c r="C140" s="66" t="s">
        <v>11</v>
      </c>
      <c r="D140" s="27"/>
      <c r="E140" s="32">
        <v>650</v>
      </c>
      <c r="F140" s="32">
        <f t="shared" si="2"/>
        <v>0</v>
      </c>
      <c r="G140" s="40"/>
    </row>
    <row r="141" spans="1:7" s="22" customFormat="1" ht="41.4" x14ac:dyDescent="0.25">
      <c r="A141" s="70" t="s">
        <v>183</v>
      </c>
      <c r="B141" s="39" t="s">
        <v>184</v>
      </c>
      <c r="C141" s="66" t="s">
        <v>11</v>
      </c>
      <c r="D141" s="27"/>
      <c r="E141" s="32">
        <v>1000</v>
      </c>
      <c r="F141" s="32">
        <f t="shared" si="2"/>
        <v>0</v>
      </c>
      <c r="G141" s="40"/>
    </row>
    <row r="142" spans="1:7" s="22" customFormat="1" x14ac:dyDescent="0.25">
      <c r="A142" s="70" t="s">
        <v>185</v>
      </c>
      <c r="B142" s="39" t="s">
        <v>186</v>
      </c>
      <c r="C142" s="66" t="s">
        <v>11</v>
      </c>
      <c r="D142" s="27"/>
      <c r="E142" s="32">
        <v>400</v>
      </c>
      <c r="F142" s="32">
        <f t="shared" si="2"/>
        <v>0</v>
      </c>
      <c r="G142" s="40"/>
    </row>
    <row r="143" spans="1:7" s="22" customFormat="1" x14ac:dyDescent="0.25">
      <c r="A143" s="70" t="s">
        <v>187</v>
      </c>
      <c r="B143" s="39" t="s">
        <v>188</v>
      </c>
      <c r="C143" s="66" t="s">
        <v>11</v>
      </c>
      <c r="D143" s="27"/>
      <c r="E143" s="32">
        <v>450</v>
      </c>
      <c r="F143" s="32">
        <f t="shared" si="2"/>
        <v>0</v>
      </c>
      <c r="G143" s="40"/>
    </row>
    <row r="144" spans="1:7" s="22" customFormat="1" x14ac:dyDescent="0.25">
      <c r="A144" s="70" t="s">
        <v>189</v>
      </c>
      <c r="B144" s="39" t="s">
        <v>190</v>
      </c>
      <c r="C144" s="66" t="s">
        <v>11</v>
      </c>
      <c r="D144" s="27"/>
      <c r="E144" s="32">
        <v>350</v>
      </c>
      <c r="F144" s="32">
        <f t="shared" si="2"/>
        <v>0</v>
      </c>
      <c r="G144" s="40"/>
    </row>
    <row r="145" spans="1:7" s="22" customFormat="1" x14ac:dyDescent="0.25">
      <c r="A145" s="70" t="s">
        <v>192</v>
      </c>
      <c r="B145" s="39" t="s">
        <v>191</v>
      </c>
      <c r="C145" s="66" t="s">
        <v>11</v>
      </c>
      <c r="D145" s="27"/>
      <c r="E145" s="32">
        <v>750</v>
      </c>
      <c r="F145" s="32">
        <f t="shared" si="2"/>
        <v>0</v>
      </c>
      <c r="G145" s="40"/>
    </row>
    <row r="146" spans="1:7" s="22" customFormat="1" x14ac:dyDescent="0.25">
      <c r="A146" s="70" t="s">
        <v>194</v>
      </c>
      <c r="B146" s="39" t="s">
        <v>193</v>
      </c>
      <c r="C146" s="66" t="s">
        <v>11</v>
      </c>
      <c r="D146" s="27"/>
      <c r="E146" s="32">
        <v>500</v>
      </c>
      <c r="F146" s="32">
        <f t="shared" si="2"/>
        <v>0</v>
      </c>
      <c r="G146" s="40"/>
    </row>
    <row r="147" spans="1:7" s="22" customFormat="1" x14ac:dyDescent="0.25">
      <c r="A147" s="70" t="s">
        <v>195</v>
      </c>
      <c r="B147" s="39" t="s">
        <v>196</v>
      </c>
      <c r="C147" s="66" t="s">
        <v>11</v>
      </c>
      <c r="D147" s="27"/>
      <c r="E147" s="32">
        <v>600</v>
      </c>
      <c r="F147" s="32">
        <f t="shared" si="2"/>
        <v>0</v>
      </c>
      <c r="G147" s="40"/>
    </row>
    <row r="148" spans="1:7" s="22" customFormat="1" x14ac:dyDescent="0.25">
      <c r="A148" s="70" t="s">
        <v>197</v>
      </c>
      <c r="B148" s="39" t="s">
        <v>198</v>
      </c>
      <c r="C148" s="66" t="s">
        <v>11</v>
      </c>
      <c r="D148" s="27"/>
      <c r="E148" s="32">
        <v>250</v>
      </c>
      <c r="F148" s="32">
        <f t="shared" si="2"/>
        <v>0</v>
      </c>
      <c r="G148" s="40"/>
    </row>
    <row r="149" spans="1:7" s="22" customFormat="1" ht="27.6" x14ac:dyDescent="0.25">
      <c r="A149" s="70" t="s">
        <v>199</v>
      </c>
      <c r="B149" s="39" t="s">
        <v>200</v>
      </c>
      <c r="C149" s="66" t="s">
        <v>11</v>
      </c>
      <c r="D149" s="27"/>
      <c r="E149" s="32">
        <v>500</v>
      </c>
      <c r="F149" s="32">
        <f t="shared" si="2"/>
        <v>0</v>
      </c>
      <c r="G149" s="40"/>
    </row>
    <row r="150" spans="1:7" s="22" customFormat="1" ht="27.6" x14ac:dyDescent="0.25">
      <c r="A150" s="70" t="s">
        <v>202</v>
      </c>
      <c r="B150" s="39" t="s">
        <v>201</v>
      </c>
      <c r="C150" s="66" t="s">
        <v>11</v>
      </c>
      <c r="D150" s="27"/>
      <c r="E150" s="32">
        <v>600</v>
      </c>
      <c r="F150" s="32">
        <f t="shared" si="2"/>
        <v>0</v>
      </c>
      <c r="G150" s="40"/>
    </row>
    <row r="151" spans="1:7" s="22" customFormat="1" x14ac:dyDescent="0.25">
      <c r="A151" s="70" t="s">
        <v>204</v>
      </c>
      <c r="B151" s="39" t="s">
        <v>203</v>
      </c>
      <c r="C151" s="66" t="s">
        <v>11</v>
      </c>
      <c r="D151" s="27"/>
      <c r="E151" s="32">
        <v>650</v>
      </c>
      <c r="F151" s="32">
        <f t="shared" si="2"/>
        <v>0</v>
      </c>
      <c r="G151" s="40"/>
    </row>
    <row r="152" spans="1:7" s="22" customFormat="1" x14ac:dyDescent="0.25">
      <c r="A152" s="70" t="s">
        <v>205</v>
      </c>
      <c r="B152" s="39" t="s">
        <v>206</v>
      </c>
      <c r="C152" s="66" t="s">
        <v>11</v>
      </c>
      <c r="D152" s="27"/>
      <c r="E152" s="32">
        <v>450</v>
      </c>
      <c r="F152" s="32">
        <f t="shared" ref="F152:F207" si="3">E152*D152</f>
        <v>0</v>
      </c>
      <c r="G152" s="40"/>
    </row>
    <row r="153" spans="1:7" s="22" customFormat="1" ht="27.6" x14ac:dyDescent="0.25">
      <c r="A153" s="70" t="s">
        <v>207</v>
      </c>
      <c r="B153" s="39" t="s">
        <v>208</v>
      </c>
      <c r="C153" s="66" t="s">
        <v>11</v>
      </c>
      <c r="D153" s="27"/>
      <c r="E153" s="32">
        <v>500</v>
      </c>
      <c r="F153" s="32">
        <f t="shared" si="3"/>
        <v>0</v>
      </c>
      <c r="G153" s="40"/>
    </row>
    <row r="154" spans="1:7" s="22" customFormat="1" ht="41.4" x14ac:dyDescent="0.25">
      <c r="A154" s="70" t="s">
        <v>209</v>
      </c>
      <c r="B154" s="39" t="s">
        <v>210</v>
      </c>
      <c r="C154" s="66" t="s">
        <v>11</v>
      </c>
      <c r="D154" s="27"/>
      <c r="E154" s="32">
        <v>2000</v>
      </c>
      <c r="F154" s="32">
        <f t="shared" si="3"/>
        <v>0</v>
      </c>
      <c r="G154" s="40"/>
    </row>
    <row r="155" spans="1:7" s="22" customFormat="1" x14ac:dyDescent="0.25">
      <c r="A155" s="70" t="s">
        <v>211</v>
      </c>
      <c r="B155" s="39" t="s">
        <v>212</v>
      </c>
      <c r="C155" s="66" t="s">
        <v>11</v>
      </c>
      <c r="D155" s="27"/>
      <c r="E155" s="32">
        <v>400</v>
      </c>
      <c r="F155" s="32">
        <f t="shared" si="3"/>
        <v>0</v>
      </c>
      <c r="G155" s="40"/>
    </row>
    <row r="156" spans="1:7" s="22" customFormat="1" x14ac:dyDescent="0.25">
      <c r="A156" s="70" t="s">
        <v>214</v>
      </c>
      <c r="B156" s="39" t="s">
        <v>213</v>
      </c>
      <c r="C156" s="66" t="s">
        <v>11</v>
      </c>
      <c r="D156" s="27"/>
      <c r="E156" s="32">
        <v>500</v>
      </c>
      <c r="F156" s="32">
        <f t="shared" si="3"/>
        <v>0</v>
      </c>
      <c r="G156" s="40"/>
    </row>
    <row r="157" spans="1:7" s="22" customFormat="1" ht="55.2" x14ac:dyDescent="0.25">
      <c r="A157" s="70" t="s">
        <v>215</v>
      </c>
      <c r="B157" s="39" t="s">
        <v>216</v>
      </c>
      <c r="C157" s="66" t="s">
        <v>11</v>
      </c>
      <c r="D157" s="27"/>
      <c r="E157" s="32">
        <v>2200</v>
      </c>
      <c r="F157" s="32">
        <f t="shared" si="3"/>
        <v>0</v>
      </c>
      <c r="G157" s="40"/>
    </row>
    <row r="158" spans="1:7" s="22" customFormat="1" ht="41.4" x14ac:dyDescent="0.25">
      <c r="A158" s="70" t="s">
        <v>217</v>
      </c>
      <c r="B158" s="39" t="s">
        <v>218</v>
      </c>
      <c r="C158" s="66" t="s">
        <v>11</v>
      </c>
      <c r="D158" s="27"/>
      <c r="E158" s="32">
        <v>1000</v>
      </c>
      <c r="F158" s="32">
        <f t="shared" si="3"/>
        <v>0</v>
      </c>
      <c r="G158" s="40"/>
    </row>
    <row r="159" spans="1:7" s="22" customFormat="1" x14ac:dyDescent="0.25">
      <c r="A159" s="70" t="s">
        <v>220</v>
      </c>
      <c r="B159" s="39" t="s">
        <v>219</v>
      </c>
      <c r="C159" s="66" t="s">
        <v>11</v>
      </c>
      <c r="D159" s="27"/>
      <c r="E159" s="32">
        <v>1200</v>
      </c>
      <c r="F159" s="32">
        <f t="shared" si="3"/>
        <v>0</v>
      </c>
      <c r="G159" s="40"/>
    </row>
    <row r="160" spans="1:7" s="22" customFormat="1" ht="41.4" x14ac:dyDescent="0.25">
      <c r="A160" s="70" t="s">
        <v>221</v>
      </c>
      <c r="B160" s="39" t="s">
        <v>222</v>
      </c>
      <c r="C160" s="66" t="s">
        <v>11</v>
      </c>
      <c r="D160" s="27"/>
      <c r="E160" s="32">
        <v>900</v>
      </c>
      <c r="F160" s="32">
        <f t="shared" si="3"/>
        <v>0</v>
      </c>
      <c r="G160" s="40"/>
    </row>
    <row r="161" spans="1:7" s="22" customFormat="1" x14ac:dyDescent="0.25">
      <c r="A161" s="70" t="s">
        <v>223</v>
      </c>
      <c r="B161" s="39" t="s">
        <v>219</v>
      </c>
      <c r="C161" s="66" t="s">
        <v>11</v>
      </c>
      <c r="D161" s="27"/>
      <c r="E161" s="32">
        <v>1000</v>
      </c>
      <c r="F161" s="32">
        <f t="shared" si="3"/>
        <v>0</v>
      </c>
      <c r="G161" s="40"/>
    </row>
    <row r="162" spans="1:7" s="22" customFormat="1" ht="41.4" x14ac:dyDescent="0.25">
      <c r="A162" s="70" t="s">
        <v>225</v>
      </c>
      <c r="B162" s="39" t="s">
        <v>224</v>
      </c>
      <c r="C162" s="66" t="s">
        <v>11</v>
      </c>
      <c r="D162" s="27"/>
      <c r="E162" s="32">
        <v>1600</v>
      </c>
      <c r="F162" s="32">
        <f t="shared" si="3"/>
        <v>0</v>
      </c>
      <c r="G162" s="40"/>
    </row>
    <row r="163" spans="1:7" s="22" customFormat="1" x14ac:dyDescent="0.25">
      <c r="A163" s="70" t="s">
        <v>226</v>
      </c>
      <c r="B163" s="39" t="s">
        <v>219</v>
      </c>
      <c r="C163" s="66" t="s">
        <v>11</v>
      </c>
      <c r="D163" s="27"/>
      <c r="E163" s="32">
        <v>1700</v>
      </c>
      <c r="F163" s="32">
        <f t="shared" si="3"/>
        <v>0</v>
      </c>
      <c r="G163" s="40"/>
    </row>
    <row r="164" spans="1:7" s="22" customFormat="1" ht="41.4" x14ac:dyDescent="0.25">
      <c r="A164" s="70" t="s">
        <v>227</v>
      </c>
      <c r="B164" s="39" t="s">
        <v>228</v>
      </c>
      <c r="C164" s="66" t="s">
        <v>11</v>
      </c>
      <c r="D164" s="27"/>
      <c r="E164" s="32">
        <v>900</v>
      </c>
      <c r="F164" s="32">
        <f t="shared" si="3"/>
        <v>0</v>
      </c>
      <c r="G164" s="40"/>
    </row>
    <row r="165" spans="1:7" s="22" customFormat="1" x14ac:dyDescent="0.25">
      <c r="A165" s="70" t="s">
        <v>229</v>
      </c>
      <c r="B165" s="39" t="s">
        <v>219</v>
      </c>
      <c r="C165" s="66" t="s">
        <v>11</v>
      </c>
      <c r="D165" s="27"/>
      <c r="E165" s="32">
        <v>1200</v>
      </c>
      <c r="F165" s="32">
        <f t="shared" si="3"/>
        <v>0</v>
      </c>
      <c r="G165" s="40"/>
    </row>
    <row r="166" spans="1:7" s="22" customFormat="1" ht="41.4" x14ac:dyDescent="0.25">
      <c r="A166" s="70" t="s">
        <v>230</v>
      </c>
      <c r="B166" s="39" t="s">
        <v>231</v>
      </c>
      <c r="C166" s="66" t="s">
        <v>11</v>
      </c>
      <c r="D166" s="27"/>
      <c r="E166" s="32">
        <v>900</v>
      </c>
      <c r="F166" s="32">
        <f t="shared" si="3"/>
        <v>0</v>
      </c>
      <c r="G166" s="40"/>
    </row>
    <row r="167" spans="1:7" s="22" customFormat="1" x14ac:dyDescent="0.25">
      <c r="A167" s="70" t="s">
        <v>232</v>
      </c>
      <c r="B167" s="39" t="s">
        <v>219</v>
      </c>
      <c r="C167" s="66" t="s">
        <v>11</v>
      </c>
      <c r="D167" s="27"/>
      <c r="E167" s="32">
        <v>1200</v>
      </c>
      <c r="F167" s="32">
        <f t="shared" si="3"/>
        <v>0</v>
      </c>
      <c r="G167" s="40"/>
    </row>
    <row r="168" spans="1:7" s="22" customFormat="1" ht="41.4" x14ac:dyDescent="0.25">
      <c r="A168" s="70" t="s">
        <v>233</v>
      </c>
      <c r="B168" s="39" t="s">
        <v>234</v>
      </c>
      <c r="C168" s="66" t="s">
        <v>11</v>
      </c>
      <c r="D168" s="27"/>
      <c r="E168" s="32">
        <v>900</v>
      </c>
      <c r="F168" s="32">
        <f t="shared" si="3"/>
        <v>0</v>
      </c>
      <c r="G168" s="40"/>
    </row>
    <row r="169" spans="1:7" s="22" customFormat="1" x14ac:dyDescent="0.25">
      <c r="A169" s="70" t="s">
        <v>235</v>
      </c>
      <c r="B169" s="39" t="s">
        <v>219</v>
      </c>
      <c r="C169" s="66" t="s">
        <v>11</v>
      </c>
      <c r="D169" s="27"/>
      <c r="E169" s="32">
        <v>1200</v>
      </c>
      <c r="F169" s="32">
        <f t="shared" si="3"/>
        <v>0</v>
      </c>
      <c r="G169" s="40"/>
    </row>
    <row r="170" spans="1:7" s="22" customFormat="1" ht="41.4" x14ac:dyDescent="0.25">
      <c r="A170" s="70" t="s">
        <v>236</v>
      </c>
      <c r="B170" s="39" t="s">
        <v>237</v>
      </c>
      <c r="C170" s="66" t="s">
        <v>11</v>
      </c>
      <c r="D170" s="27"/>
      <c r="E170" s="32">
        <v>1400</v>
      </c>
      <c r="F170" s="32">
        <f t="shared" si="3"/>
        <v>0</v>
      </c>
      <c r="G170" s="40"/>
    </row>
    <row r="171" spans="1:7" s="22" customFormat="1" x14ac:dyDescent="0.25">
      <c r="A171" s="70" t="s">
        <v>238</v>
      </c>
      <c r="B171" s="39" t="s">
        <v>219</v>
      </c>
      <c r="C171" s="66" t="s">
        <v>11</v>
      </c>
      <c r="D171" s="27"/>
      <c r="E171" s="32">
        <v>1800</v>
      </c>
      <c r="F171" s="32">
        <f t="shared" si="3"/>
        <v>0</v>
      </c>
      <c r="G171" s="40"/>
    </row>
    <row r="172" spans="1:7" s="22" customFormat="1" x14ac:dyDescent="0.25">
      <c r="A172" s="70" t="s">
        <v>239</v>
      </c>
      <c r="B172" s="39" t="s">
        <v>240</v>
      </c>
      <c r="C172" s="66" t="s">
        <v>11</v>
      </c>
      <c r="D172" s="27"/>
      <c r="E172" s="32">
        <v>250</v>
      </c>
      <c r="F172" s="32">
        <f t="shared" si="3"/>
        <v>0</v>
      </c>
      <c r="G172" s="40"/>
    </row>
    <row r="173" spans="1:7" s="22" customFormat="1" x14ac:dyDescent="0.25">
      <c r="A173" s="70" t="s">
        <v>241</v>
      </c>
      <c r="B173" s="39" t="s">
        <v>242</v>
      </c>
      <c r="C173" s="66" t="s">
        <v>11</v>
      </c>
      <c r="D173" s="27"/>
      <c r="E173" s="32">
        <v>350</v>
      </c>
      <c r="F173" s="32">
        <f t="shared" si="3"/>
        <v>0</v>
      </c>
      <c r="G173" s="40"/>
    </row>
    <row r="174" spans="1:7" s="22" customFormat="1" x14ac:dyDescent="0.25">
      <c r="A174" s="70" t="s">
        <v>243</v>
      </c>
      <c r="B174" s="39" t="s">
        <v>244</v>
      </c>
      <c r="C174" s="66" t="s">
        <v>11</v>
      </c>
      <c r="D174" s="27"/>
      <c r="E174" s="32">
        <v>350</v>
      </c>
      <c r="F174" s="32">
        <f t="shared" si="3"/>
        <v>0</v>
      </c>
      <c r="G174" s="40"/>
    </row>
    <row r="175" spans="1:7" s="22" customFormat="1" x14ac:dyDescent="0.25">
      <c r="A175" s="70" t="s">
        <v>245</v>
      </c>
      <c r="B175" s="39" t="s">
        <v>246</v>
      </c>
      <c r="C175" s="66" t="s">
        <v>247</v>
      </c>
      <c r="D175" s="27"/>
      <c r="E175" s="32">
        <v>40</v>
      </c>
      <c r="F175" s="32">
        <f t="shared" si="3"/>
        <v>0</v>
      </c>
      <c r="G175" s="40"/>
    </row>
    <row r="176" spans="1:7" s="22" customFormat="1" x14ac:dyDescent="0.25">
      <c r="A176" s="70" t="s">
        <v>248</v>
      </c>
      <c r="B176" s="39" t="s">
        <v>249</v>
      </c>
      <c r="C176" s="66" t="s">
        <v>247</v>
      </c>
      <c r="D176" s="27"/>
      <c r="E176" s="32">
        <v>45</v>
      </c>
      <c r="F176" s="32">
        <f t="shared" si="3"/>
        <v>0</v>
      </c>
      <c r="G176" s="40"/>
    </row>
    <row r="177" spans="1:7" s="22" customFormat="1" x14ac:dyDescent="0.25">
      <c r="A177" s="70" t="s">
        <v>250</v>
      </c>
      <c r="B177" s="39" t="s">
        <v>251</v>
      </c>
      <c r="C177" s="66" t="s">
        <v>247</v>
      </c>
      <c r="D177" s="27"/>
      <c r="E177" s="32">
        <v>50</v>
      </c>
      <c r="F177" s="32">
        <f t="shared" si="3"/>
        <v>0</v>
      </c>
      <c r="G177" s="40"/>
    </row>
    <row r="178" spans="1:7" s="22" customFormat="1" ht="27.6" x14ac:dyDescent="0.25">
      <c r="A178" s="70" t="s">
        <v>252</v>
      </c>
      <c r="B178" s="39" t="s">
        <v>253</v>
      </c>
      <c r="C178" s="66" t="s">
        <v>247</v>
      </c>
      <c r="D178" s="27"/>
      <c r="E178" s="32">
        <v>40</v>
      </c>
      <c r="F178" s="32">
        <f t="shared" si="3"/>
        <v>0</v>
      </c>
      <c r="G178" s="40"/>
    </row>
    <row r="179" spans="1:7" s="22" customFormat="1" x14ac:dyDescent="0.25">
      <c r="A179" s="70" t="s">
        <v>254</v>
      </c>
      <c r="B179" s="39" t="s">
        <v>249</v>
      </c>
      <c r="C179" s="66" t="s">
        <v>247</v>
      </c>
      <c r="D179" s="27"/>
      <c r="E179" s="32">
        <v>50</v>
      </c>
      <c r="F179" s="32">
        <f t="shared" si="3"/>
        <v>0</v>
      </c>
      <c r="G179" s="40"/>
    </row>
    <row r="180" spans="1:7" s="22" customFormat="1" x14ac:dyDescent="0.25">
      <c r="A180" s="70" t="s">
        <v>255</v>
      </c>
      <c r="B180" s="39" t="s">
        <v>251</v>
      </c>
      <c r="C180" s="66" t="s">
        <v>247</v>
      </c>
      <c r="D180" s="27"/>
      <c r="E180" s="32">
        <v>50</v>
      </c>
      <c r="F180" s="32">
        <f t="shared" si="3"/>
        <v>0</v>
      </c>
      <c r="G180" s="40"/>
    </row>
    <row r="181" spans="1:7" s="22" customFormat="1" x14ac:dyDescent="0.25">
      <c r="A181" s="70" t="s">
        <v>257</v>
      </c>
      <c r="B181" s="39" t="s">
        <v>256</v>
      </c>
      <c r="C181" s="66" t="s">
        <v>11</v>
      </c>
      <c r="D181" s="27"/>
      <c r="E181" s="32">
        <v>260</v>
      </c>
      <c r="F181" s="32">
        <f t="shared" si="3"/>
        <v>0</v>
      </c>
      <c r="G181" s="40"/>
    </row>
    <row r="182" spans="1:7" s="22" customFormat="1" x14ac:dyDescent="0.25">
      <c r="A182" s="70" t="s">
        <v>258</v>
      </c>
      <c r="B182" s="39" t="s">
        <v>259</v>
      </c>
      <c r="C182" s="66" t="s">
        <v>11</v>
      </c>
      <c r="D182" s="27"/>
      <c r="E182" s="32">
        <v>400</v>
      </c>
      <c r="F182" s="32">
        <f t="shared" si="3"/>
        <v>0</v>
      </c>
      <c r="G182" s="40"/>
    </row>
    <row r="183" spans="1:7" s="22" customFormat="1" x14ac:dyDescent="0.25">
      <c r="A183" s="70" t="s">
        <v>260</v>
      </c>
      <c r="B183" s="39" t="s">
        <v>261</v>
      </c>
      <c r="C183" s="66" t="s">
        <v>11</v>
      </c>
      <c r="D183" s="27"/>
      <c r="E183" s="32">
        <v>400</v>
      </c>
      <c r="F183" s="32">
        <f t="shared" si="3"/>
        <v>0</v>
      </c>
      <c r="G183" s="40"/>
    </row>
    <row r="184" spans="1:7" s="22" customFormat="1" x14ac:dyDescent="0.25">
      <c r="A184" s="70" t="s">
        <v>262</v>
      </c>
      <c r="B184" s="39" t="s">
        <v>263</v>
      </c>
      <c r="C184" s="66" t="s">
        <v>11</v>
      </c>
      <c r="D184" s="27"/>
      <c r="E184" s="32">
        <v>300</v>
      </c>
      <c r="F184" s="32">
        <f t="shared" si="3"/>
        <v>0</v>
      </c>
      <c r="G184" s="40"/>
    </row>
    <row r="185" spans="1:7" s="22" customFormat="1" x14ac:dyDescent="0.25">
      <c r="A185" s="70" t="s">
        <v>264</v>
      </c>
      <c r="B185" s="39" t="s">
        <v>265</v>
      </c>
      <c r="C185" s="66" t="s">
        <v>11</v>
      </c>
      <c r="D185" s="27"/>
      <c r="E185" s="32">
        <v>500</v>
      </c>
      <c r="F185" s="32">
        <f t="shared" si="3"/>
        <v>0</v>
      </c>
      <c r="G185" s="40"/>
    </row>
    <row r="186" spans="1:7" s="22" customFormat="1" x14ac:dyDescent="0.25">
      <c r="A186" s="70" t="s">
        <v>266</v>
      </c>
      <c r="B186" s="39" t="s">
        <v>267</v>
      </c>
      <c r="C186" s="66" t="s">
        <v>11</v>
      </c>
      <c r="D186" s="27"/>
      <c r="E186" s="32">
        <v>400</v>
      </c>
      <c r="F186" s="32">
        <f t="shared" si="3"/>
        <v>0</v>
      </c>
      <c r="G186" s="40"/>
    </row>
    <row r="187" spans="1:7" s="22" customFormat="1" x14ac:dyDescent="0.25">
      <c r="A187" s="70" t="s">
        <v>268</v>
      </c>
      <c r="B187" s="39" t="s">
        <v>269</v>
      </c>
      <c r="C187" s="66" t="s">
        <v>11</v>
      </c>
      <c r="D187" s="27"/>
      <c r="E187" s="32">
        <v>500</v>
      </c>
      <c r="F187" s="32">
        <f t="shared" si="3"/>
        <v>0</v>
      </c>
      <c r="G187" s="40"/>
    </row>
    <row r="188" spans="1:7" s="22" customFormat="1" x14ac:dyDescent="0.25">
      <c r="A188" s="70" t="s">
        <v>270</v>
      </c>
      <c r="B188" s="39" t="s">
        <v>271</v>
      </c>
      <c r="C188" s="66" t="s">
        <v>11</v>
      </c>
      <c r="D188" s="27"/>
      <c r="E188" s="32">
        <v>300</v>
      </c>
      <c r="F188" s="32">
        <f t="shared" si="3"/>
        <v>0</v>
      </c>
      <c r="G188" s="40"/>
    </row>
    <row r="189" spans="1:7" s="22" customFormat="1" x14ac:dyDescent="0.25">
      <c r="A189" s="70" t="s">
        <v>272</v>
      </c>
      <c r="B189" s="39" t="s">
        <v>273</v>
      </c>
      <c r="C189" s="66" t="s">
        <v>11</v>
      </c>
      <c r="D189" s="27"/>
      <c r="E189" s="32">
        <v>300</v>
      </c>
      <c r="F189" s="32">
        <f t="shared" si="3"/>
        <v>0</v>
      </c>
      <c r="G189" s="40"/>
    </row>
    <row r="190" spans="1:7" s="22" customFormat="1" x14ac:dyDescent="0.25">
      <c r="A190" s="70" t="s">
        <v>274</v>
      </c>
      <c r="B190" s="39" t="s">
        <v>275</v>
      </c>
      <c r="C190" s="66" t="s">
        <v>11</v>
      </c>
      <c r="D190" s="27"/>
      <c r="E190" s="32">
        <v>300</v>
      </c>
      <c r="F190" s="32">
        <f t="shared" si="3"/>
        <v>0</v>
      </c>
      <c r="G190" s="40"/>
    </row>
    <row r="191" spans="1:7" s="22" customFormat="1" x14ac:dyDescent="0.25">
      <c r="A191" s="70" t="s">
        <v>276</v>
      </c>
      <c r="B191" s="39" t="s">
        <v>277</v>
      </c>
      <c r="C191" s="66" t="s">
        <v>11</v>
      </c>
      <c r="D191" s="27"/>
      <c r="E191" s="32">
        <v>1600</v>
      </c>
      <c r="F191" s="32">
        <f t="shared" si="3"/>
        <v>0</v>
      </c>
      <c r="G191" s="40"/>
    </row>
    <row r="192" spans="1:7" s="22" customFormat="1" x14ac:dyDescent="0.25">
      <c r="A192" s="70" t="s">
        <v>278</v>
      </c>
      <c r="B192" s="39" t="s">
        <v>279</v>
      </c>
      <c r="C192" s="66" t="s">
        <v>11</v>
      </c>
      <c r="D192" s="27"/>
      <c r="E192" s="32">
        <v>350</v>
      </c>
      <c r="F192" s="32">
        <f t="shared" si="3"/>
        <v>0</v>
      </c>
      <c r="G192" s="40"/>
    </row>
    <row r="193" spans="1:7" s="22" customFormat="1" x14ac:dyDescent="0.25">
      <c r="A193" s="70" t="s">
        <v>280</v>
      </c>
      <c r="B193" s="39" t="s">
        <v>281</v>
      </c>
      <c r="C193" s="66" t="s">
        <v>11</v>
      </c>
      <c r="D193" s="27"/>
      <c r="E193" s="32">
        <v>570</v>
      </c>
      <c r="F193" s="32">
        <f t="shared" si="3"/>
        <v>0</v>
      </c>
      <c r="G193" s="40"/>
    </row>
    <row r="194" spans="1:7" s="22" customFormat="1" ht="55.2" x14ac:dyDescent="0.25">
      <c r="A194" s="70" t="s">
        <v>282</v>
      </c>
      <c r="B194" s="39" t="s">
        <v>283</v>
      </c>
      <c r="C194" s="66" t="s">
        <v>11</v>
      </c>
      <c r="D194" s="27"/>
      <c r="E194" s="32">
        <v>2200</v>
      </c>
      <c r="F194" s="32">
        <f t="shared" si="3"/>
        <v>0</v>
      </c>
      <c r="G194" s="40"/>
    </row>
    <row r="195" spans="1:7" s="22" customFormat="1" x14ac:dyDescent="0.25">
      <c r="A195" s="70" t="s">
        <v>284</v>
      </c>
      <c r="B195" s="39" t="s">
        <v>285</v>
      </c>
      <c r="C195" s="66" t="s">
        <v>11</v>
      </c>
      <c r="D195" s="27"/>
      <c r="E195" s="32">
        <v>2700</v>
      </c>
      <c r="F195" s="32">
        <f t="shared" si="3"/>
        <v>0</v>
      </c>
      <c r="G195" s="40"/>
    </row>
    <row r="196" spans="1:7" s="22" customFormat="1" x14ac:dyDescent="0.25">
      <c r="A196" s="70" t="s">
        <v>286</v>
      </c>
      <c r="B196" s="39" t="s">
        <v>287</v>
      </c>
      <c r="C196" s="66" t="s">
        <v>11</v>
      </c>
      <c r="D196" s="27"/>
      <c r="E196" s="32">
        <v>2900</v>
      </c>
      <c r="F196" s="32">
        <f t="shared" si="3"/>
        <v>0</v>
      </c>
      <c r="G196" s="40"/>
    </row>
    <row r="197" spans="1:7" s="22" customFormat="1" ht="55.2" x14ac:dyDescent="0.25">
      <c r="A197" s="70" t="s">
        <v>288</v>
      </c>
      <c r="B197" s="39" t="s">
        <v>291</v>
      </c>
      <c r="C197" s="66" t="s">
        <v>11</v>
      </c>
      <c r="D197" s="27"/>
      <c r="E197" s="32">
        <v>3000</v>
      </c>
      <c r="F197" s="32">
        <f t="shared" si="3"/>
        <v>0</v>
      </c>
      <c r="G197" s="40"/>
    </row>
    <row r="198" spans="1:7" s="22" customFormat="1" x14ac:dyDescent="0.25">
      <c r="A198" s="70" t="s">
        <v>289</v>
      </c>
      <c r="B198" s="39" t="s">
        <v>287</v>
      </c>
      <c r="C198" s="66" t="s">
        <v>11</v>
      </c>
      <c r="D198" s="27"/>
      <c r="E198" s="32">
        <v>3200</v>
      </c>
      <c r="F198" s="32">
        <f t="shared" si="3"/>
        <v>0</v>
      </c>
      <c r="G198" s="40"/>
    </row>
    <row r="199" spans="1:7" s="22" customFormat="1" ht="69" x14ac:dyDescent="0.25">
      <c r="A199" s="70" t="s">
        <v>290</v>
      </c>
      <c r="B199" s="39" t="s">
        <v>292</v>
      </c>
      <c r="C199" s="66" t="s">
        <v>11</v>
      </c>
      <c r="D199" s="27"/>
      <c r="E199" s="32">
        <v>3000</v>
      </c>
      <c r="F199" s="32">
        <f t="shared" si="3"/>
        <v>0</v>
      </c>
      <c r="G199" s="40"/>
    </row>
    <row r="200" spans="1:7" s="22" customFormat="1" x14ac:dyDescent="0.25">
      <c r="A200" s="70" t="s">
        <v>293</v>
      </c>
      <c r="B200" s="39" t="s">
        <v>287</v>
      </c>
      <c r="C200" s="66" t="s">
        <v>11</v>
      </c>
      <c r="D200" s="27"/>
      <c r="E200" s="32">
        <v>3200</v>
      </c>
      <c r="F200" s="32">
        <f t="shared" si="3"/>
        <v>0</v>
      </c>
      <c r="G200" s="40"/>
    </row>
    <row r="201" spans="1:7" s="22" customFormat="1" ht="55.2" x14ac:dyDescent="0.25">
      <c r="A201" s="70" t="s">
        <v>294</v>
      </c>
      <c r="B201" s="39" t="s">
        <v>295</v>
      </c>
      <c r="C201" s="66" t="s">
        <v>11</v>
      </c>
      <c r="D201" s="27"/>
      <c r="E201" s="32">
        <v>3000</v>
      </c>
      <c r="F201" s="32">
        <f t="shared" si="3"/>
        <v>0</v>
      </c>
      <c r="G201" s="40"/>
    </row>
    <row r="202" spans="1:7" s="22" customFormat="1" x14ac:dyDescent="0.25">
      <c r="A202" s="70" t="s">
        <v>296</v>
      </c>
      <c r="B202" s="39" t="s">
        <v>287</v>
      </c>
      <c r="C202" s="66" t="s">
        <v>11</v>
      </c>
      <c r="D202" s="27"/>
      <c r="E202" s="32">
        <v>3200</v>
      </c>
      <c r="F202" s="32">
        <f t="shared" si="3"/>
        <v>0</v>
      </c>
      <c r="G202" s="40"/>
    </row>
    <row r="203" spans="1:7" s="22" customFormat="1" x14ac:dyDescent="0.25">
      <c r="A203" s="70" t="s">
        <v>297</v>
      </c>
      <c r="B203" s="39" t="s">
        <v>298</v>
      </c>
      <c r="C203" s="66" t="s">
        <v>11</v>
      </c>
      <c r="D203" s="27"/>
      <c r="E203" s="32">
        <v>450</v>
      </c>
      <c r="F203" s="32">
        <f t="shared" si="3"/>
        <v>0</v>
      </c>
      <c r="G203" s="40"/>
    </row>
    <row r="204" spans="1:7" x14ac:dyDescent="0.25">
      <c r="A204" s="70" t="s">
        <v>299</v>
      </c>
      <c r="B204" s="25" t="s">
        <v>300</v>
      </c>
      <c r="C204" s="66" t="s">
        <v>11</v>
      </c>
      <c r="D204" s="27"/>
      <c r="E204" s="32">
        <v>450</v>
      </c>
      <c r="F204" s="32">
        <f t="shared" si="3"/>
        <v>0</v>
      </c>
      <c r="G204" s="1"/>
    </row>
    <row r="205" spans="1:7" s="22" customFormat="1" x14ac:dyDescent="0.25">
      <c r="A205" s="70" t="s">
        <v>301</v>
      </c>
      <c r="B205" s="39" t="s">
        <v>302</v>
      </c>
      <c r="C205" s="66" t="s">
        <v>11</v>
      </c>
      <c r="D205" s="27"/>
      <c r="E205" s="32">
        <v>350</v>
      </c>
      <c r="F205" s="32">
        <f t="shared" si="3"/>
        <v>0</v>
      </c>
      <c r="G205" s="40"/>
    </row>
    <row r="206" spans="1:7" s="22" customFormat="1" x14ac:dyDescent="0.25">
      <c r="A206" s="70" t="s">
        <v>303</v>
      </c>
      <c r="B206" s="39" t="s">
        <v>304</v>
      </c>
      <c r="C206" s="66" t="s">
        <v>11</v>
      </c>
      <c r="D206" s="27"/>
      <c r="E206" s="32">
        <v>130</v>
      </c>
      <c r="F206" s="32">
        <f t="shared" si="3"/>
        <v>0</v>
      </c>
      <c r="G206" s="40"/>
    </row>
    <row r="207" spans="1:7" x14ac:dyDescent="0.25">
      <c r="A207" s="70" t="s">
        <v>305</v>
      </c>
      <c r="B207" s="39" t="s">
        <v>306</v>
      </c>
      <c r="C207" s="66" t="s">
        <v>11</v>
      </c>
      <c r="D207" s="27"/>
      <c r="E207" s="32">
        <v>250</v>
      </c>
      <c r="F207" s="32">
        <f t="shared" si="3"/>
        <v>0</v>
      </c>
      <c r="G207" s="1"/>
    </row>
    <row r="208" spans="1:7" x14ac:dyDescent="0.25">
      <c r="A208" s="77" t="s">
        <v>9</v>
      </c>
      <c r="B208" s="78"/>
      <c r="C208" s="15"/>
      <c r="D208" s="15"/>
      <c r="E208" s="32"/>
      <c r="F208" s="36">
        <f>SUM(F87:F207)</f>
        <v>0</v>
      </c>
      <c r="G208" s="1"/>
    </row>
    <row r="209" spans="1:7" x14ac:dyDescent="0.25">
      <c r="A209" s="63"/>
      <c r="B209" s="64" t="s">
        <v>22</v>
      </c>
      <c r="C209" s="15" t="s">
        <v>17</v>
      </c>
      <c r="D209" s="61">
        <v>10</v>
      </c>
      <c r="E209" s="58"/>
      <c r="F209" s="59"/>
      <c r="G209" s="1"/>
    </row>
    <row r="210" spans="1:7" ht="14.4" thickBot="1" x14ac:dyDescent="0.3">
      <c r="A210" s="47"/>
      <c r="B210" s="65" t="s">
        <v>23</v>
      </c>
      <c r="C210" s="49"/>
      <c r="D210" s="49"/>
      <c r="E210" s="50"/>
      <c r="F210" s="51">
        <f>F208*(1-(D209/100))</f>
        <v>0</v>
      </c>
      <c r="G210" s="52"/>
    </row>
    <row r="211" spans="1:7" s="10" customFormat="1" ht="22.2" thickTop="1" thickBot="1" x14ac:dyDescent="0.45">
      <c r="A211" s="16">
        <v>4</v>
      </c>
      <c r="B211" s="23" t="s">
        <v>307</v>
      </c>
      <c r="C211" s="28"/>
      <c r="D211" s="28"/>
      <c r="E211" s="30"/>
      <c r="F211" s="30"/>
      <c r="G211" s="12"/>
    </row>
    <row r="212" spans="1:7" s="22" customFormat="1" ht="42" thickTop="1" x14ac:dyDescent="0.25">
      <c r="A212" s="42">
        <v>4.0999999999999996</v>
      </c>
      <c r="B212" s="39" t="s">
        <v>308</v>
      </c>
      <c r="C212" s="27" t="s">
        <v>28</v>
      </c>
      <c r="D212" s="27"/>
      <c r="E212" s="32">
        <v>350</v>
      </c>
      <c r="F212" s="32">
        <f>E212*D212</f>
        <v>0</v>
      </c>
      <c r="G212" s="40"/>
    </row>
    <row r="213" spans="1:7" s="22" customFormat="1" x14ac:dyDescent="0.25">
      <c r="A213" s="42">
        <v>4.2</v>
      </c>
      <c r="B213" s="39" t="s">
        <v>309</v>
      </c>
      <c r="C213" s="27" t="s">
        <v>28</v>
      </c>
      <c r="D213" s="27"/>
      <c r="E213" s="32">
        <v>300</v>
      </c>
      <c r="F213" s="32">
        <f t="shared" ref="F213:F226" si="4">E213*D213</f>
        <v>0</v>
      </c>
      <c r="G213" s="40"/>
    </row>
    <row r="214" spans="1:7" x14ac:dyDescent="0.25">
      <c r="A214" s="42">
        <v>4.3</v>
      </c>
      <c r="B214" s="39" t="s">
        <v>310</v>
      </c>
      <c r="C214" s="27" t="s">
        <v>28</v>
      </c>
      <c r="D214" s="15"/>
      <c r="E214" s="32">
        <v>270</v>
      </c>
      <c r="F214" s="32">
        <f t="shared" si="4"/>
        <v>0</v>
      </c>
      <c r="G214" s="1"/>
    </row>
    <row r="215" spans="1:7" s="22" customFormat="1" x14ac:dyDescent="0.25">
      <c r="A215" s="42">
        <v>4.4000000000000004</v>
      </c>
      <c r="B215" s="39" t="s">
        <v>311</v>
      </c>
      <c r="C215" s="27" t="s">
        <v>28</v>
      </c>
      <c r="D215" s="27"/>
      <c r="E215" s="32">
        <v>250</v>
      </c>
      <c r="F215" s="32">
        <f t="shared" si="4"/>
        <v>0</v>
      </c>
      <c r="G215" s="40"/>
    </row>
    <row r="216" spans="1:7" s="45" customFormat="1" ht="110.4" x14ac:dyDescent="0.25">
      <c r="A216" s="42">
        <v>4.5</v>
      </c>
      <c r="B216" s="72" t="s">
        <v>312</v>
      </c>
      <c r="C216" s="27" t="s">
        <v>28</v>
      </c>
      <c r="D216" s="27">
        <v>20</v>
      </c>
      <c r="E216" s="32">
        <v>400</v>
      </c>
      <c r="F216" s="32">
        <f t="shared" si="4"/>
        <v>8000</v>
      </c>
      <c r="G216" s="44"/>
    </row>
    <row r="217" spans="1:7" s="45" customFormat="1" x14ac:dyDescent="0.25">
      <c r="A217" s="42">
        <v>4.5999999999999996</v>
      </c>
      <c r="B217" s="72" t="s">
        <v>313</v>
      </c>
      <c r="C217" s="27" t="s">
        <v>247</v>
      </c>
      <c r="D217" s="27">
        <v>20</v>
      </c>
      <c r="E217" s="32">
        <v>60</v>
      </c>
      <c r="F217" s="32">
        <f t="shared" si="4"/>
        <v>1200</v>
      </c>
      <c r="G217" s="44"/>
    </row>
    <row r="218" spans="1:7" s="22" customFormat="1" ht="55.2" x14ac:dyDescent="0.25">
      <c r="A218" s="42">
        <v>4.7</v>
      </c>
      <c r="B218" s="39" t="s">
        <v>314</v>
      </c>
      <c r="C218" s="27" t="s">
        <v>11</v>
      </c>
      <c r="D218" s="27">
        <v>1</v>
      </c>
      <c r="E218" s="32">
        <v>5000</v>
      </c>
      <c r="F218" s="32">
        <f t="shared" si="4"/>
        <v>5000</v>
      </c>
      <c r="G218" s="40"/>
    </row>
    <row r="219" spans="1:7" s="22" customFormat="1" ht="27.6" x14ac:dyDescent="0.25">
      <c r="A219" s="42">
        <v>4.8</v>
      </c>
      <c r="B219" s="39" t="s">
        <v>315</v>
      </c>
      <c r="C219" s="27" t="s">
        <v>11</v>
      </c>
      <c r="D219" s="27"/>
      <c r="E219" s="32">
        <v>7500</v>
      </c>
      <c r="F219" s="32">
        <f t="shared" si="4"/>
        <v>0</v>
      </c>
      <c r="G219" s="40"/>
    </row>
    <row r="220" spans="1:7" s="22" customFormat="1" ht="27.6" x14ac:dyDescent="0.25">
      <c r="A220" s="42">
        <v>4.9000000000000004</v>
      </c>
      <c r="B220" s="39" t="s">
        <v>316</v>
      </c>
      <c r="C220" s="27" t="s">
        <v>28</v>
      </c>
      <c r="D220" s="27">
        <v>20</v>
      </c>
      <c r="E220" s="32">
        <v>500</v>
      </c>
      <c r="F220" s="32">
        <f t="shared" si="4"/>
        <v>10000</v>
      </c>
      <c r="G220" s="40"/>
    </row>
    <row r="221" spans="1:7" s="22" customFormat="1" ht="138" x14ac:dyDescent="0.25">
      <c r="A221" s="41">
        <v>4.0999999999999996</v>
      </c>
      <c r="B221" s="72" t="s">
        <v>317</v>
      </c>
      <c r="C221" s="27" t="s">
        <v>28</v>
      </c>
      <c r="D221" s="27"/>
      <c r="E221" s="32">
        <v>500</v>
      </c>
      <c r="F221" s="32">
        <f t="shared" si="4"/>
        <v>0</v>
      </c>
      <c r="G221" s="40"/>
    </row>
    <row r="222" spans="1:7" s="22" customFormat="1" x14ac:dyDescent="0.25">
      <c r="A222" s="41">
        <v>4.1100000000000003</v>
      </c>
      <c r="B222" s="39" t="s">
        <v>318</v>
      </c>
      <c r="C222" s="15" t="s">
        <v>28</v>
      </c>
      <c r="D222" s="15"/>
      <c r="E222" s="32">
        <v>600</v>
      </c>
      <c r="F222" s="32">
        <f t="shared" si="4"/>
        <v>0</v>
      </c>
      <c r="G222" s="40"/>
    </row>
    <row r="223" spans="1:7" s="22" customFormat="1" ht="27.6" x14ac:dyDescent="0.25">
      <c r="A223" s="41">
        <v>4.12</v>
      </c>
      <c r="B223" s="39" t="s">
        <v>319</v>
      </c>
      <c r="C223" s="27" t="s">
        <v>28</v>
      </c>
      <c r="D223" s="27"/>
      <c r="E223" s="32">
        <v>50</v>
      </c>
      <c r="F223" s="32">
        <f t="shared" si="4"/>
        <v>0</v>
      </c>
      <c r="G223" s="40"/>
    </row>
    <row r="224" spans="1:7" s="22" customFormat="1" x14ac:dyDescent="0.25">
      <c r="A224" s="41">
        <v>4.13</v>
      </c>
      <c r="B224" s="39" t="s">
        <v>320</v>
      </c>
      <c r="C224" s="15" t="s">
        <v>28</v>
      </c>
      <c r="D224" s="15"/>
      <c r="E224" s="32">
        <v>75</v>
      </c>
      <c r="F224" s="32">
        <f t="shared" si="4"/>
        <v>0</v>
      </c>
      <c r="G224" s="40"/>
    </row>
    <row r="225" spans="1:7" s="22" customFormat="1" x14ac:dyDescent="0.25">
      <c r="A225" s="41">
        <v>4.1399999999999997</v>
      </c>
      <c r="B225" s="39" t="s">
        <v>321</v>
      </c>
      <c r="C225" s="27" t="s">
        <v>28</v>
      </c>
      <c r="D225" s="27"/>
      <c r="E225" s="32">
        <v>150</v>
      </c>
      <c r="F225" s="32">
        <f t="shared" si="4"/>
        <v>0</v>
      </c>
      <c r="G225" s="40"/>
    </row>
    <row r="226" spans="1:7" s="22" customFormat="1" ht="27.6" x14ac:dyDescent="0.25">
      <c r="A226" s="41">
        <v>4.1500000000000004</v>
      </c>
      <c r="B226" s="39" t="s">
        <v>322</v>
      </c>
      <c r="C226" s="27" t="s">
        <v>28</v>
      </c>
      <c r="D226" s="27"/>
      <c r="E226" s="32">
        <v>100</v>
      </c>
      <c r="F226" s="32">
        <f t="shared" si="4"/>
        <v>0</v>
      </c>
      <c r="G226" s="40"/>
    </row>
    <row r="227" spans="1:7" x14ac:dyDescent="0.25">
      <c r="A227" s="73" t="s">
        <v>10</v>
      </c>
      <c r="B227" s="74"/>
      <c r="C227" s="15"/>
      <c r="D227" s="15"/>
      <c r="E227" s="32"/>
      <c r="F227" s="36">
        <f>SUM(F212:F226)</f>
        <v>24200</v>
      </c>
      <c r="G227" s="1"/>
    </row>
    <row r="228" spans="1:7" x14ac:dyDescent="0.25">
      <c r="A228" s="62"/>
      <c r="B228" s="60" t="s">
        <v>24</v>
      </c>
      <c r="C228" s="15" t="s">
        <v>17</v>
      </c>
      <c r="D228" s="61">
        <v>10</v>
      </c>
      <c r="E228" s="58"/>
      <c r="F228" s="59"/>
      <c r="G228" s="1"/>
    </row>
    <row r="229" spans="1:7" ht="14.4" thickBot="1" x14ac:dyDescent="0.3">
      <c r="A229" s="47"/>
      <c r="B229" s="65" t="s">
        <v>25</v>
      </c>
      <c r="C229" s="49"/>
      <c r="D229" s="49"/>
      <c r="E229" s="50"/>
      <c r="F229" s="51">
        <f>F227*(1-(D228/100))</f>
        <v>21780</v>
      </c>
      <c r="G229" s="52"/>
    </row>
    <row r="230" spans="1:7" s="10" customFormat="1" ht="22.2" thickTop="1" thickBot="1" x14ac:dyDescent="0.45">
      <c r="A230" s="16">
        <v>5</v>
      </c>
      <c r="B230" s="23" t="s">
        <v>326</v>
      </c>
      <c r="C230" s="28"/>
      <c r="D230" s="28"/>
      <c r="E230" s="30"/>
      <c r="F230" s="30"/>
      <c r="G230" s="12"/>
    </row>
    <row r="231" spans="1:7" ht="14.4" thickTop="1" x14ac:dyDescent="0.25">
      <c r="A231" s="46">
        <v>5.0999999999999996</v>
      </c>
      <c r="B231" s="24" t="s">
        <v>323</v>
      </c>
      <c r="C231" s="26" t="s">
        <v>11</v>
      </c>
      <c r="D231" s="26">
        <v>5</v>
      </c>
      <c r="E231" s="31">
        <v>230</v>
      </c>
      <c r="F231" s="31">
        <f>E231*D231</f>
        <v>1150</v>
      </c>
      <c r="G231" s="2"/>
    </row>
    <row r="232" spans="1:7" s="22" customFormat="1" x14ac:dyDescent="0.25">
      <c r="A232" s="46">
        <v>5.2</v>
      </c>
      <c r="B232" s="20" t="s">
        <v>324</v>
      </c>
      <c r="C232" s="26" t="s">
        <v>11</v>
      </c>
      <c r="D232" s="26"/>
      <c r="E232" s="31">
        <v>300</v>
      </c>
      <c r="F232" s="31">
        <f>E232*D232</f>
        <v>0</v>
      </c>
      <c r="G232" s="21"/>
    </row>
    <row r="233" spans="1:7" x14ac:dyDescent="0.25">
      <c r="A233" s="46">
        <v>5.3</v>
      </c>
      <c r="B233" s="24" t="s">
        <v>325</v>
      </c>
      <c r="C233" s="26" t="s">
        <v>15</v>
      </c>
      <c r="D233" s="26">
        <v>25</v>
      </c>
      <c r="E233" s="31">
        <v>120</v>
      </c>
      <c r="F233" s="31">
        <f>E233*D233</f>
        <v>3000</v>
      </c>
      <c r="G233" s="2"/>
    </row>
    <row r="234" spans="1:7" x14ac:dyDescent="0.25">
      <c r="A234" s="46">
        <v>5.4</v>
      </c>
      <c r="B234" s="25" t="s">
        <v>327</v>
      </c>
      <c r="C234" s="26" t="s">
        <v>15</v>
      </c>
      <c r="D234" s="27">
        <v>15</v>
      </c>
      <c r="E234" s="32">
        <v>80</v>
      </c>
      <c r="F234" s="32">
        <f>E234*D234</f>
        <v>1200</v>
      </c>
      <c r="G234" s="1"/>
    </row>
    <row r="235" spans="1:7" x14ac:dyDescent="0.25">
      <c r="A235" s="73" t="s">
        <v>16</v>
      </c>
      <c r="B235" s="74"/>
      <c r="C235" s="15"/>
      <c r="D235" s="15"/>
      <c r="E235" s="32"/>
      <c r="F235" s="36">
        <f>SUM(F231:F234)</f>
        <v>5350</v>
      </c>
      <c r="G235" s="1"/>
    </row>
    <row r="236" spans="1:7" x14ac:dyDescent="0.25">
      <c r="A236" s="62"/>
      <c r="B236" s="60" t="s">
        <v>26</v>
      </c>
      <c r="C236" s="15" t="s">
        <v>17</v>
      </c>
      <c r="D236" s="61">
        <v>10</v>
      </c>
      <c r="E236" s="58"/>
      <c r="F236" s="59"/>
      <c r="G236" s="1"/>
    </row>
    <row r="237" spans="1:7" ht="14.4" thickBot="1" x14ac:dyDescent="0.3">
      <c r="A237" s="47"/>
      <c r="B237" s="65" t="s">
        <v>27</v>
      </c>
      <c r="C237" s="49"/>
      <c r="D237" s="49"/>
      <c r="E237" s="50"/>
      <c r="F237" s="51">
        <f>F235*(1-(D236/100))</f>
        <v>4815</v>
      </c>
      <c r="G237" s="52"/>
    </row>
    <row r="238" spans="1:7" s="10" customFormat="1" ht="22.2" thickTop="1" thickBot="1" x14ac:dyDescent="0.45">
      <c r="A238" s="16">
        <v>6</v>
      </c>
      <c r="B238" s="23" t="s">
        <v>333</v>
      </c>
      <c r="C238" s="28"/>
      <c r="D238" s="28"/>
      <c r="E238" s="30"/>
      <c r="F238" s="30"/>
      <c r="G238" s="12"/>
    </row>
    <row r="239" spans="1:7" ht="14.4" thickTop="1" x14ac:dyDescent="0.25">
      <c r="A239" s="46">
        <v>6.1</v>
      </c>
      <c r="B239" s="24" t="s">
        <v>330</v>
      </c>
      <c r="C239" s="26" t="s">
        <v>11</v>
      </c>
      <c r="D239" s="26">
        <v>1</v>
      </c>
      <c r="E239" s="31">
        <v>25000</v>
      </c>
      <c r="F239" s="31">
        <f>E239*D239</f>
        <v>25000</v>
      </c>
      <c r="G239" s="2"/>
    </row>
    <row r="240" spans="1:7" x14ac:dyDescent="0.25">
      <c r="A240" s="73" t="s">
        <v>331</v>
      </c>
      <c r="B240" s="74"/>
      <c r="C240" s="15"/>
      <c r="D240" s="15"/>
      <c r="E240" s="32"/>
      <c r="F240" s="36">
        <f>SUM(F239:F239)</f>
        <v>25000</v>
      </c>
      <c r="G240" s="1"/>
    </row>
    <row r="241" spans="1:7" x14ac:dyDescent="0.25">
      <c r="A241" s="62"/>
      <c r="B241" s="60" t="s">
        <v>334</v>
      </c>
      <c r="C241" s="15" t="s">
        <v>17</v>
      </c>
      <c r="D241" s="61">
        <v>12</v>
      </c>
      <c r="E241" s="58"/>
      <c r="F241" s="59"/>
      <c r="G241" s="1"/>
    </row>
    <row r="242" spans="1:7" ht="14.4" thickBot="1" x14ac:dyDescent="0.3">
      <c r="A242" s="47"/>
      <c r="B242" s="65" t="s">
        <v>332</v>
      </c>
      <c r="C242" s="49"/>
      <c r="D242" s="49"/>
      <c r="E242" s="50"/>
      <c r="F242" s="51">
        <f>F240*(1+(D241/100))</f>
        <v>28000.000000000004</v>
      </c>
      <c r="G242" s="52"/>
    </row>
    <row r="243" spans="1:7" ht="14.4" thickTop="1" x14ac:dyDescent="0.25">
      <c r="A243" s="13"/>
      <c r="B243" s="3" t="s">
        <v>6</v>
      </c>
      <c r="C243" s="3"/>
      <c r="D243" s="3"/>
      <c r="E243" s="33"/>
      <c r="F243" s="33">
        <f>F237+F229+F210+F85+F36+F242</f>
        <v>72856</v>
      </c>
      <c r="G243" s="4"/>
    </row>
    <row r="244" spans="1:7" ht="14.4" thickBot="1" x14ac:dyDescent="0.3">
      <c r="A244" s="14"/>
      <c r="B244" s="5" t="s">
        <v>5</v>
      </c>
      <c r="C244" s="5"/>
      <c r="D244" s="5"/>
      <c r="E244" s="34"/>
      <c r="F244" s="34">
        <f>F243*1.18</f>
        <v>85970.08</v>
      </c>
      <c r="G244" s="6"/>
    </row>
    <row r="245" spans="1:7" ht="15" thickTop="1" x14ac:dyDescent="0.2"/>
  </sheetData>
  <mergeCells count="7">
    <mergeCell ref="A240:B240"/>
    <mergeCell ref="A208:B208"/>
    <mergeCell ref="A227:B227"/>
    <mergeCell ref="A235:B235"/>
    <mergeCell ref="A1:F1"/>
    <mergeCell ref="A34:B34"/>
    <mergeCell ref="A83:B83"/>
  </mergeCells>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view="pageBreakPreview" zoomScaleNormal="100" zoomScaleSheetLayoutView="100" workbookViewId="0">
      <pane ySplit="2" topLeftCell="A225" activePane="bottomLeft" state="frozen"/>
      <selection pane="bottomLeft" activeCell="B228" sqref="B228"/>
    </sheetView>
  </sheetViews>
  <sheetFormatPr defaultRowHeight="13.8" x14ac:dyDescent="0.25"/>
  <cols>
    <col min="1" max="1" width="5.3984375" style="18" customWidth="1"/>
    <col min="2" max="2" width="49.5" customWidth="1"/>
    <col min="3" max="3" width="6.3984375" style="18" bestFit="1" customWidth="1"/>
    <col min="4" max="4" width="4.59765625" style="18" bestFit="1" customWidth="1"/>
    <col min="5" max="5" width="10.19921875" style="35" bestFit="1" customWidth="1"/>
    <col min="6" max="6" width="11.3984375" style="35" customWidth="1"/>
    <col min="7" max="7" width="20.19921875" customWidth="1"/>
  </cols>
  <sheetData>
    <row r="1" spans="1:7" ht="25.8" thickTop="1" thickBot="1" x14ac:dyDescent="0.45">
      <c r="A1" s="75" t="s">
        <v>337</v>
      </c>
      <c r="B1" s="76"/>
      <c r="C1" s="76"/>
      <c r="D1" s="76"/>
      <c r="E1" s="76"/>
      <c r="F1" s="76"/>
      <c r="G1" s="43">
        <f>F244</f>
        <v>29398.519999999997</v>
      </c>
    </row>
    <row r="2" spans="1:7" ht="15" thickTop="1" thickBot="1" x14ac:dyDescent="0.3">
      <c r="A2" s="7" t="s">
        <v>0</v>
      </c>
      <c r="B2" s="8" t="s">
        <v>1</v>
      </c>
      <c r="C2" s="8" t="s">
        <v>2</v>
      </c>
      <c r="D2" s="8" t="s">
        <v>3</v>
      </c>
      <c r="E2" s="29" t="s">
        <v>13</v>
      </c>
      <c r="F2" s="29" t="s">
        <v>12</v>
      </c>
      <c r="G2" s="9" t="s">
        <v>4</v>
      </c>
    </row>
    <row r="3" spans="1:7" s="10" customFormat="1" ht="22.2" thickTop="1" thickBot="1" x14ac:dyDescent="0.45">
      <c r="A3" s="16">
        <v>1</v>
      </c>
      <c r="B3" s="11" t="s">
        <v>29</v>
      </c>
      <c r="C3" s="28"/>
      <c r="D3" s="28"/>
      <c r="E3" s="30"/>
      <c r="F3" s="30"/>
      <c r="G3" s="12"/>
    </row>
    <row r="4" spans="1:7" ht="55.8" thickTop="1" x14ac:dyDescent="0.25">
      <c r="A4" s="46">
        <v>1.1000000000000001</v>
      </c>
      <c r="B4" s="68" t="s">
        <v>328</v>
      </c>
      <c r="C4" s="26" t="s">
        <v>11</v>
      </c>
      <c r="D4" s="26">
        <v>1</v>
      </c>
      <c r="E4" s="31">
        <v>1400</v>
      </c>
      <c r="F4" s="31">
        <f t="shared" ref="F4:F33" si="0">E4*D4</f>
        <v>1400</v>
      </c>
      <c r="G4" s="2"/>
    </row>
    <row r="5" spans="1:7" x14ac:dyDescent="0.25">
      <c r="A5" s="46">
        <v>1.2</v>
      </c>
      <c r="B5" s="24" t="s">
        <v>30</v>
      </c>
      <c r="C5" s="26" t="s">
        <v>11</v>
      </c>
      <c r="D5" s="26"/>
      <c r="E5" s="31">
        <v>1500</v>
      </c>
      <c r="F5" s="31">
        <f t="shared" si="0"/>
        <v>0</v>
      </c>
      <c r="G5" s="2"/>
    </row>
    <row r="6" spans="1:7" x14ac:dyDescent="0.25">
      <c r="A6" s="46">
        <v>1.3</v>
      </c>
      <c r="B6" s="24" t="s">
        <v>31</v>
      </c>
      <c r="C6" s="26" t="s">
        <v>11</v>
      </c>
      <c r="D6" s="26"/>
      <c r="E6" s="31">
        <v>1800</v>
      </c>
      <c r="F6" s="31">
        <f t="shared" si="0"/>
        <v>0</v>
      </c>
      <c r="G6" s="2"/>
    </row>
    <row r="7" spans="1:7" s="22" customFormat="1" x14ac:dyDescent="0.25">
      <c r="A7" s="46">
        <v>1.4</v>
      </c>
      <c r="B7" s="20" t="s">
        <v>32</v>
      </c>
      <c r="C7" s="26" t="s">
        <v>11</v>
      </c>
      <c r="D7" s="26"/>
      <c r="E7" s="31">
        <v>2300</v>
      </c>
      <c r="F7" s="31">
        <f t="shared" si="0"/>
        <v>0</v>
      </c>
      <c r="G7" s="21"/>
    </row>
    <row r="8" spans="1:7" ht="44.25" customHeight="1" x14ac:dyDescent="0.25">
      <c r="A8" s="46">
        <v>1.5</v>
      </c>
      <c r="B8" s="69" t="s">
        <v>33</v>
      </c>
      <c r="C8" s="26" t="s">
        <v>11</v>
      </c>
      <c r="D8" s="26"/>
      <c r="E8" s="31">
        <v>1500</v>
      </c>
      <c r="F8" s="31">
        <f t="shared" si="0"/>
        <v>0</v>
      </c>
      <c r="G8" s="2"/>
    </row>
    <row r="9" spans="1:7" s="22" customFormat="1" x14ac:dyDescent="0.25">
      <c r="A9" s="19">
        <v>1.6</v>
      </c>
      <c r="B9" s="24" t="s">
        <v>30</v>
      </c>
      <c r="C9" s="26" t="s">
        <v>11</v>
      </c>
      <c r="D9" s="26"/>
      <c r="E9" s="31">
        <v>1600</v>
      </c>
      <c r="F9" s="31">
        <f t="shared" si="0"/>
        <v>0</v>
      </c>
      <c r="G9" s="21"/>
    </row>
    <row r="10" spans="1:7" x14ac:dyDescent="0.25">
      <c r="A10" s="17">
        <v>1.7</v>
      </c>
      <c r="B10" s="24" t="s">
        <v>31</v>
      </c>
      <c r="C10" s="26" t="s">
        <v>11</v>
      </c>
      <c r="D10" s="26"/>
      <c r="E10" s="31">
        <v>1800</v>
      </c>
      <c r="F10" s="31">
        <f t="shared" si="0"/>
        <v>0</v>
      </c>
      <c r="G10" s="2"/>
    </row>
    <row r="11" spans="1:7" x14ac:dyDescent="0.25">
      <c r="A11" s="17">
        <v>1.8</v>
      </c>
      <c r="B11" s="20" t="s">
        <v>32</v>
      </c>
      <c r="C11" s="26" t="s">
        <v>11</v>
      </c>
      <c r="D11" s="26"/>
      <c r="E11" s="31">
        <v>2300</v>
      </c>
      <c r="F11" s="31">
        <f t="shared" si="0"/>
        <v>0</v>
      </c>
      <c r="G11" s="2"/>
    </row>
    <row r="12" spans="1:7" ht="41.4" x14ac:dyDescent="0.25">
      <c r="A12" s="17">
        <v>1.9</v>
      </c>
      <c r="B12" s="68" t="s">
        <v>52</v>
      </c>
      <c r="C12" s="26" t="s">
        <v>11</v>
      </c>
      <c r="D12" s="26"/>
      <c r="E12" s="31">
        <v>800</v>
      </c>
      <c r="F12" s="31">
        <f t="shared" si="0"/>
        <v>0</v>
      </c>
      <c r="G12" s="2"/>
    </row>
    <row r="13" spans="1:7" x14ac:dyDescent="0.25">
      <c r="A13" s="37">
        <v>1.1000000000000001</v>
      </c>
      <c r="B13" s="24" t="s">
        <v>30</v>
      </c>
      <c r="C13" s="26" t="s">
        <v>11</v>
      </c>
      <c r="D13" s="26"/>
      <c r="E13" s="31">
        <v>1000</v>
      </c>
      <c r="F13" s="31">
        <f t="shared" si="0"/>
        <v>0</v>
      </c>
      <c r="G13" s="2"/>
    </row>
    <row r="14" spans="1:7" x14ac:dyDescent="0.25">
      <c r="A14" s="37">
        <v>1.1100000000000001</v>
      </c>
      <c r="B14" s="24" t="s">
        <v>31</v>
      </c>
      <c r="C14" s="26" t="s">
        <v>11</v>
      </c>
      <c r="D14" s="26"/>
      <c r="E14" s="31">
        <v>1200</v>
      </c>
      <c r="F14" s="31">
        <f t="shared" si="0"/>
        <v>0</v>
      </c>
      <c r="G14" s="2"/>
    </row>
    <row r="15" spans="1:7" x14ac:dyDescent="0.25">
      <c r="A15" s="37">
        <v>1.1200000000000001</v>
      </c>
      <c r="B15" s="20" t="s">
        <v>32</v>
      </c>
      <c r="C15" s="26" t="s">
        <v>11</v>
      </c>
      <c r="D15" s="26"/>
      <c r="E15" s="31">
        <v>1400</v>
      </c>
      <c r="F15" s="31">
        <f t="shared" si="0"/>
        <v>0</v>
      </c>
      <c r="G15" s="2"/>
    </row>
    <row r="16" spans="1:7" ht="41.4" x14ac:dyDescent="0.25">
      <c r="A16" s="37">
        <v>1.1299999999999999</v>
      </c>
      <c r="B16" s="68" t="s">
        <v>53</v>
      </c>
      <c r="C16" s="26" t="s">
        <v>11</v>
      </c>
      <c r="D16" s="26"/>
      <c r="E16" s="31">
        <v>1000</v>
      </c>
      <c r="F16" s="31">
        <f t="shared" si="0"/>
        <v>0</v>
      </c>
      <c r="G16" s="2"/>
    </row>
    <row r="17" spans="1:7" x14ac:dyDescent="0.25">
      <c r="A17" s="37">
        <v>1.1399999999999999</v>
      </c>
      <c r="B17" s="24" t="s">
        <v>30</v>
      </c>
      <c r="C17" s="26" t="s">
        <v>11</v>
      </c>
      <c r="D17" s="26"/>
      <c r="E17" s="31">
        <v>1200</v>
      </c>
      <c r="F17" s="31">
        <f t="shared" si="0"/>
        <v>0</v>
      </c>
      <c r="G17" s="2"/>
    </row>
    <row r="18" spans="1:7" x14ac:dyDescent="0.25">
      <c r="A18" s="37">
        <v>1.1499999999999999</v>
      </c>
      <c r="B18" s="24" t="s">
        <v>31</v>
      </c>
      <c r="C18" s="26" t="s">
        <v>11</v>
      </c>
      <c r="D18" s="26"/>
      <c r="E18" s="31">
        <v>1500</v>
      </c>
      <c r="F18" s="31">
        <f t="shared" si="0"/>
        <v>0</v>
      </c>
      <c r="G18" s="2"/>
    </row>
    <row r="19" spans="1:7" x14ac:dyDescent="0.25">
      <c r="A19" s="37">
        <v>1.1599999999999999</v>
      </c>
      <c r="B19" s="20" t="s">
        <v>32</v>
      </c>
      <c r="C19" s="26" t="s">
        <v>11</v>
      </c>
      <c r="D19" s="26"/>
      <c r="E19" s="31">
        <v>1700</v>
      </c>
      <c r="F19" s="31">
        <f t="shared" si="0"/>
        <v>0</v>
      </c>
      <c r="G19" s="2"/>
    </row>
    <row r="20" spans="1:7" ht="27.6" x14ac:dyDescent="0.25">
      <c r="A20" s="37">
        <v>1.17</v>
      </c>
      <c r="B20" s="68" t="s">
        <v>35</v>
      </c>
      <c r="C20" s="26" t="s">
        <v>11</v>
      </c>
      <c r="D20" s="26">
        <v>2</v>
      </c>
      <c r="E20" s="31">
        <v>600</v>
      </c>
      <c r="F20" s="31">
        <f t="shared" si="0"/>
        <v>1200</v>
      </c>
      <c r="G20" s="2"/>
    </row>
    <row r="21" spans="1:7" x14ac:dyDescent="0.25">
      <c r="A21" s="37">
        <v>1.18</v>
      </c>
      <c r="B21" s="24" t="s">
        <v>36</v>
      </c>
      <c r="C21" s="26" t="s">
        <v>11</v>
      </c>
      <c r="D21" s="26">
        <v>2</v>
      </c>
      <c r="E21" s="31">
        <v>700</v>
      </c>
      <c r="F21" s="31">
        <f t="shared" si="0"/>
        <v>1400</v>
      </c>
      <c r="G21" s="2"/>
    </row>
    <row r="22" spans="1:7" x14ac:dyDescent="0.25">
      <c r="A22" s="37">
        <v>1.19</v>
      </c>
      <c r="B22" s="24" t="s">
        <v>37</v>
      </c>
      <c r="C22" s="26" t="s">
        <v>11</v>
      </c>
      <c r="D22" s="26"/>
      <c r="E22" s="31">
        <v>300</v>
      </c>
      <c r="F22" s="31">
        <f t="shared" si="0"/>
        <v>0</v>
      </c>
      <c r="G22" s="2"/>
    </row>
    <row r="23" spans="1:7" x14ac:dyDescent="0.25">
      <c r="A23" s="37">
        <v>1.2</v>
      </c>
      <c r="B23" s="24" t="s">
        <v>38</v>
      </c>
      <c r="C23" s="26" t="s">
        <v>11</v>
      </c>
      <c r="D23" s="26"/>
      <c r="E23" s="31">
        <v>320</v>
      </c>
      <c r="F23" s="31">
        <f t="shared" si="0"/>
        <v>0</v>
      </c>
      <c r="G23" s="2"/>
    </row>
    <row r="24" spans="1:7" s="22" customFormat="1" x14ac:dyDescent="0.25">
      <c r="A24" s="37">
        <v>1.21</v>
      </c>
      <c r="B24" s="20" t="s">
        <v>39</v>
      </c>
      <c r="C24" s="26" t="s">
        <v>11</v>
      </c>
      <c r="D24" s="26">
        <v>5</v>
      </c>
      <c r="E24" s="31">
        <v>250</v>
      </c>
      <c r="F24" s="31">
        <f t="shared" si="0"/>
        <v>1250</v>
      </c>
      <c r="G24" s="21"/>
    </row>
    <row r="25" spans="1:7" x14ac:dyDescent="0.25">
      <c r="A25" s="37">
        <v>1.22</v>
      </c>
      <c r="B25" s="24" t="s">
        <v>40</v>
      </c>
      <c r="C25" s="26" t="s">
        <v>11</v>
      </c>
      <c r="D25" s="26"/>
      <c r="E25" s="31">
        <v>150</v>
      </c>
      <c r="F25" s="31">
        <f t="shared" si="0"/>
        <v>0</v>
      </c>
      <c r="G25" s="2"/>
    </row>
    <row r="26" spans="1:7" x14ac:dyDescent="0.25">
      <c r="A26" s="37">
        <v>1.23</v>
      </c>
      <c r="B26" s="24" t="s">
        <v>72</v>
      </c>
      <c r="C26" s="26" t="s">
        <v>11</v>
      </c>
      <c r="D26" s="26"/>
      <c r="E26" s="31">
        <v>250</v>
      </c>
      <c r="F26" s="31">
        <f t="shared" si="0"/>
        <v>0</v>
      </c>
      <c r="G26" s="2"/>
    </row>
    <row r="27" spans="1:7" x14ac:dyDescent="0.25">
      <c r="A27" s="37">
        <v>1.24</v>
      </c>
      <c r="B27" s="24" t="s">
        <v>41</v>
      </c>
      <c r="C27" s="26" t="s">
        <v>11</v>
      </c>
      <c r="D27" s="26"/>
      <c r="E27" s="31">
        <v>250</v>
      </c>
      <c r="F27" s="31">
        <f t="shared" si="0"/>
        <v>0</v>
      </c>
      <c r="G27" s="2"/>
    </row>
    <row r="28" spans="1:7" x14ac:dyDescent="0.25">
      <c r="A28" s="37">
        <v>1.25</v>
      </c>
      <c r="B28" s="24" t="s">
        <v>42</v>
      </c>
      <c r="C28" s="26" t="s">
        <v>11</v>
      </c>
      <c r="D28" s="26"/>
      <c r="E28" s="31">
        <v>200</v>
      </c>
      <c r="F28" s="31">
        <f t="shared" si="0"/>
        <v>0</v>
      </c>
      <c r="G28" s="2"/>
    </row>
    <row r="29" spans="1:7" x14ac:dyDescent="0.25">
      <c r="A29" s="37">
        <v>1.26</v>
      </c>
      <c r="B29" s="24" t="s">
        <v>43</v>
      </c>
      <c r="C29" s="26" t="s">
        <v>11</v>
      </c>
      <c r="D29" s="26"/>
      <c r="E29" s="31">
        <v>350</v>
      </c>
      <c r="F29" s="31">
        <f t="shared" si="0"/>
        <v>0</v>
      </c>
      <c r="G29" s="2"/>
    </row>
    <row r="30" spans="1:7" x14ac:dyDescent="0.25">
      <c r="A30" s="37">
        <v>1.27</v>
      </c>
      <c r="B30" s="24" t="s">
        <v>44</v>
      </c>
      <c r="C30" s="26" t="s">
        <v>11</v>
      </c>
      <c r="D30" s="26"/>
      <c r="E30" s="31">
        <v>800</v>
      </c>
      <c r="F30" s="31">
        <f t="shared" si="0"/>
        <v>0</v>
      </c>
      <c r="G30" s="2"/>
    </row>
    <row r="31" spans="1:7" x14ac:dyDescent="0.25">
      <c r="A31" s="37">
        <v>1.28</v>
      </c>
      <c r="B31" s="24" t="s">
        <v>45</v>
      </c>
      <c r="C31" s="26" t="s">
        <v>11</v>
      </c>
      <c r="D31" s="26"/>
      <c r="E31" s="31">
        <v>250</v>
      </c>
      <c r="F31" s="31">
        <f t="shared" si="0"/>
        <v>0</v>
      </c>
      <c r="G31" s="2"/>
    </row>
    <row r="32" spans="1:7" ht="69" x14ac:dyDescent="0.25">
      <c r="A32" s="37">
        <v>1.29</v>
      </c>
      <c r="B32" s="68" t="s">
        <v>46</v>
      </c>
      <c r="C32" s="26" t="s">
        <v>11</v>
      </c>
      <c r="D32" s="26">
        <v>1</v>
      </c>
      <c r="E32" s="31">
        <v>1600</v>
      </c>
      <c r="F32" s="31">
        <f t="shared" si="0"/>
        <v>1600</v>
      </c>
      <c r="G32" s="2"/>
    </row>
    <row r="33" spans="1:7" x14ac:dyDescent="0.25">
      <c r="A33" s="37">
        <v>1.3</v>
      </c>
      <c r="B33" s="24" t="s">
        <v>47</v>
      </c>
      <c r="C33" s="26" t="s">
        <v>11</v>
      </c>
      <c r="D33" s="26"/>
      <c r="E33" s="31">
        <v>1900</v>
      </c>
      <c r="F33" s="31">
        <f t="shared" si="0"/>
        <v>0</v>
      </c>
      <c r="G33" s="2"/>
    </row>
    <row r="34" spans="1:7" x14ac:dyDescent="0.25">
      <c r="A34" s="73" t="s">
        <v>7</v>
      </c>
      <c r="B34" s="74"/>
      <c r="C34" s="53"/>
      <c r="D34" s="53"/>
      <c r="E34" s="54"/>
      <c r="F34" s="55">
        <f>SUM(F4:F33)</f>
        <v>6850</v>
      </c>
      <c r="G34" s="56"/>
    </row>
    <row r="35" spans="1:7" x14ac:dyDescent="0.25">
      <c r="A35" s="67"/>
      <c r="B35" s="60" t="s">
        <v>19</v>
      </c>
      <c r="C35" s="15" t="s">
        <v>17</v>
      </c>
      <c r="D35" s="61">
        <v>10</v>
      </c>
      <c r="E35" s="58"/>
      <c r="F35" s="59"/>
      <c r="G35" s="1"/>
    </row>
    <row r="36" spans="1:7" ht="14.4" thickBot="1" x14ac:dyDescent="0.3">
      <c r="A36" s="47"/>
      <c r="B36" s="48" t="s">
        <v>18</v>
      </c>
      <c r="C36" s="49"/>
      <c r="D36" s="49"/>
      <c r="E36" s="50"/>
      <c r="F36" s="51">
        <f>F34*(1-(D35/100))</f>
        <v>6165</v>
      </c>
      <c r="G36" s="52"/>
    </row>
    <row r="37" spans="1:7" s="10" customFormat="1" ht="22.2" thickTop="1" thickBot="1" x14ac:dyDescent="0.45">
      <c r="A37" s="16">
        <v>2</v>
      </c>
      <c r="B37" s="23" t="s">
        <v>48</v>
      </c>
      <c r="C37" s="28"/>
      <c r="D37" s="28"/>
      <c r="E37" s="30"/>
      <c r="F37" s="30"/>
      <c r="G37" s="12"/>
    </row>
    <row r="38" spans="1:7" s="22" customFormat="1" ht="55.8" thickTop="1" x14ac:dyDescent="0.25">
      <c r="A38" s="38">
        <v>2.1</v>
      </c>
      <c r="B38" s="68" t="s">
        <v>329</v>
      </c>
      <c r="C38" s="27" t="s">
        <v>11</v>
      </c>
      <c r="D38" s="27"/>
      <c r="E38" s="32">
        <v>1500</v>
      </c>
      <c r="F38" s="32">
        <f>E38*D38</f>
        <v>0</v>
      </c>
      <c r="G38" s="40"/>
    </row>
    <row r="39" spans="1:7" s="22" customFormat="1" x14ac:dyDescent="0.25">
      <c r="A39" s="38">
        <v>2.2000000000000002</v>
      </c>
      <c r="B39" s="24" t="s">
        <v>30</v>
      </c>
      <c r="C39" s="27" t="s">
        <v>11</v>
      </c>
      <c r="D39" s="27"/>
      <c r="E39" s="32">
        <v>1600</v>
      </c>
      <c r="F39" s="32">
        <f t="shared" ref="F39:F82" si="1">E39*D39</f>
        <v>0</v>
      </c>
      <c r="G39" s="40"/>
    </row>
    <row r="40" spans="1:7" s="22" customFormat="1" x14ac:dyDescent="0.25">
      <c r="A40" s="38">
        <v>2.2999999999999998</v>
      </c>
      <c r="B40" s="24" t="s">
        <v>49</v>
      </c>
      <c r="C40" s="27" t="s">
        <v>11</v>
      </c>
      <c r="D40" s="27"/>
      <c r="E40" s="32">
        <v>2000</v>
      </c>
      <c r="F40" s="32">
        <f t="shared" si="1"/>
        <v>0</v>
      </c>
      <c r="G40" s="40"/>
    </row>
    <row r="41" spans="1:7" s="22" customFormat="1" x14ac:dyDescent="0.25">
      <c r="A41" s="38">
        <v>2.4</v>
      </c>
      <c r="B41" s="20" t="s">
        <v>50</v>
      </c>
      <c r="C41" s="27" t="s">
        <v>11</v>
      </c>
      <c r="D41" s="27"/>
      <c r="E41" s="32">
        <v>2500</v>
      </c>
      <c r="F41" s="32">
        <f t="shared" si="1"/>
        <v>0</v>
      </c>
      <c r="G41" s="40"/>
    </row>
    <row r="42" spans="1:7" s="22" customFormat="1" ht="55.2" x14ac:dyDescent="0.25">
      <c r="A42" s="38">
        <v>2.5</v>
      </c>
      <c r="B42" s="68" t="s">
        <v>51</v>
      </c>
      <c r="C42" s="27" t="s">
        <v>11</v>
      </c>
      <c r="D42" s="27"/>
      <c r="E42" s="32">
        <v>1700</v>
      </c>
      <c r="F42" s="32">
        <f t="shared" si="1"/>
        <v>0</v>
      </c>
      <c r="G42" s="40"/>
    </row>
    <row r="43" spans="1:7" s="22" customFormat="1" x14ac:dyDescent="0.25">
      <c r="A43" s="38">
        <v>2.6</v>
      </c>
      <c r="B43" s="24" t="s">
        <v>30</v>
      </c>
      <c r="C43" s="27" t="s">
        <v>11</v>
      </c>
      <c r="D43" s="27"/>
      <c r="E43" s="32">
        <v>1800</v>
      </c>
      <c r="F43" s="32">
        <f t="shared" si="1"/>
        <v>0</v>
      </c>
      <c r="G43" s="40"/>
    </row>
    <row r="44" spans="1:7" s="22" customFormat="1" x14ac:dyDescent="0.25">
      <c r="A44" s="38">
        <v>2.7</v>
      </c>
      <c r="B44" s="24" t="s">
        <v>49</v>
      </c>
      <c r="C44" s="27" t="s">
        <v>11</v>
      </c>
      <c r="D44" s="27"/>
      <c r="E44" s="32">
        <v>2000</v>
      </c>
      <c r="F44" s="32">
        <f t="shared" si="1"/>
        <v>0</v>
      </c>
      <c r="G44" s="40"/>
    </row>
    <row r="45" spans="1:7" s="22" customFormat="1" x14ac:dyDescent="0.25">
      <c r="A45" s="38">
        <v>2.8</v>
      </c>
      <c r="B45" s="20" t="s">
        <v>50</v>
      </c>
      <c r="C45" s="27" t="s">
        <v>11</v>
      </c>
      <c r="D45" s="27"/>
      <c r="E45" s="32">
        <v>2600</v>
      </c>
      <c r="F45" s="32">
        <f t="shared" si="1"/>
        <v>0</v>
      </c>
      <c r="G45" s="40"/>
    </row>
    <row r="46" spans="1:7" s="22" customFormat="1" ht="41.4" x14ac:dyDescent="0.25">
      <c r="A46" s="38">
        <v>2.9</v>
      </c>
      <c r="B46" s="68" t="s">
        <v>52</v>
      </c>
      <c r="C46" s="27" t="s">
        <v>11</v>
      </c>
      <c r="D46" s="27"/>
      <c r="E46" s="32">
        <v>800</v>
      </c>
      <c r="F46" s="32">
        <f t="shared" si="1"/>
        <v>0</v>
      </c>
      <c r="G46" s="40"/>
    </row>
    <row r="47" spans="1:7" s="22" customFormat="1" x14ac:dyDescent="0.25">
      <c r="A47" s="70" t="s">
        <v>54</v>
      </c>
      <c r="B47" s="24" t="s">
        <v>30</v>
      </c>
      <c r="C47" s="27" t="s">
        <v>11</v>
      </c>
      <c r="D47" s="27"/>
      <c r="E47" s="32">
        <v>1000</v>
      </c>
      <c r="F47" s="32">
        <f t="shared" si="1"/>
        <v>0</v>
      </c>
      <c r="G47" s="40"/>
    </row>
    <row r="48" spans="1:7" s="22" customFormat="1" x14ac:dyDescent="0.25">
      <c r="A48" s="70" t="s">
        <v>55</v>
      </c>
      <c r="B48" s="24" t="s">
        <v>49</v>
      </c>
      <c r="C48" s="27" t="s">
        <v>11</v>
      </c>
      <c r="D48" s="27"/>
      <c r="E48" s="32">
        <v>1300</v>
      </c>
      <c r="F48" s="32">
        <f t="shared" si="1"/>
        <v>0</v>
      </c>
      <c r="G48" s="40"/>
    </row>
    <row r="49" spans="1:7" s="22" customFormat="1" x14ac:dyDescent="0.25">
      <c r="A49" s="70" t="s">
        <v>56</v>
      </c>
      <c r="B49" s="20" t="s">
        <v>50</v>
      </c>
      <c r="C49" s="27" t="s">
        <v>11</v>
      </c>
      <c r="D49" s="27"/>
      <c r="E49" s="32">
        <v>1500</v>
      </c>
      <c r="F49" s="32">
        <f t="shared" si="1"/>
        <v>0</v>
      </c>
      <c r="G49" s="40"/>
    </row>
    <row r="50" spans="1:7" s="22" customFormat="1" ht="41.4" x14ac:dyDescent="0.25">
      <c r="A50" s="70" t="s">
        <v>57</v>
      </c>
      <c r="B50" s="68" t="s">
        <v>34</v>
      </c>
      <c r="C50" s="27" t="s">
        <v>11</v>
      </c>
      <c r="D50" s="27"/>
      <c r="E50" s="32">
        <v>1000</v>
      </c>
      <c r="F50" s="32">
        <f t="shared" si="1"/>
        <v>0</v>
      </c>
      <c r="G50" s="40"/>
    </row>
    <row r="51" spans="1:7" s="22" customFormat="1" x14ac:dyDescent="0.25">
      <c r="A51" s="70" t="s">
        <v>58</v>
      </c>
      <c r="B51" s="24" t="s">
        <v>30</v>
      </c>
      <c r="C51" s="27" t="s">
        <v>11</v>
      </c>
      <c r="D51" s="27"/>
      <c r="E51" s="32">
        <v>1100</v>
      </c>
      <c r="F51" s="32">
        <f t="shared" si="1"/>
        <v>0</v>
      </c>
      <c r="G51" s="40"/>
    </row>
    <row r="52" spans="1:7" s="22" customFormat="1" x14ac:dyDescent="0.25">
      <c r="A52" s="70" t="s">
        <v>59</v>
      </c>
      <c r="B52" s="24" t="s">
        <v>49</v>
      </c>
      <c r="C52" s="27" t="s">
        <v>11</v>
      </c>
      <c r="D52" s="27"/>
      <c r="E52" s="32">
        <v>1300</v>
      </c>
      <c r="F52" s="32">
        <f t="shared" si="1"/>
        <v>0</v>
      </c>
      <c r="G52" s="40"/>
    </row>
    <row r="53" spans="1:7" s="22" customFormat="1" x14ac:dyDescent="0.25">
      <c r="A53" s="70" t="s">
        <v>60</v>
      </c>
      <c r="B53" s="20" t="s">
        <v>50</v>
      </c>
      <c r="C53" s="27" t="s">
        <v>11</v>
      </c>
      <c r="D53" s="27"/>
      <c r="E53" s="32">
        <v>1500</v>
      </c>
      <c r="F53" s="32">
        <f t="shared" si="1"/>
        <v>0</v>
      </c>
      <c r="G53" s="40"/>
    </row>
    <row r="54" spans="1:7" s="22" customFormat="1" ht="41.4" x14ac:dyDescent="0.25">
      <c r="A54" s="70" t="s">
        <v>61</v>
      </c>
      <c r="B54" s="68" t="s">
        <v>62</v>
      </c>
      <c r="C54" s="27" t="s">
        <v>11</v>
      </c>
      <c r="D54" s="27"/>
      <c r="E54" s="32">
        <v>1200</v>
      </c>
      <c r="F54" s="32">
        <f t="shared" si="1"/>
        <v>0</v>
      </c>
      <c r="G54" s="40"/>
    </row>
    <row r="55" spans="1:7" s="22" customFormat="1" x14ac:dyDescent="0.25">
      <c r="A55" s="70" t="s">
        <v>63</v>
      </c>
      <c r="B55" s="24" t="s">
        <v>30</v>
      </c>
      <c r="C55" s="27" t="s">
        <v>11</v>
      </c>
      <c r="D55" s="27"/>
      <c r="E55" s="32">
        <v>1800</v>
      </c>
      <c r="F55" s="32">
        <f t="shared" si="1"/>
        <v>0</v>
      </c>
      <c r="G55" s="40"/>
    </row>
    <row r="56" spans="1:7" s="22" customFormat="1" x14ac:dyDescent="0.25">
      <c r="A56" s="70" t="s">
        <v>64</v>
      </c>
      <c r="B56" s="24" t="s">
        <v>49</v>
      </c>
      <c r="C56" s="27" t="s">
        <v>11</v>
      </c>
      <c r="D56" s="27"/>
      <c r="E56" s="32">
        <v>1500</v>
      </c>
      <c r="F56" s="32">
        <f t="shared" si="1"/>
        <v>0</v>
      </c>
      <c r="G56" s="40"/>
    </row>
    <row r="57" spans="1:7" s="22" customFormat="1" x14ac:dyDescent="0.25">
      <c r="A57" s="70" t="s">
        <v>65</v>
      </c>
      <c r="B57" s="20" t="s">
        <v>50</v>
      </c>
      <c r="C57" s="27" t="s">
        <v>11</v>
      </c>
      <c r="D57" s="27"/>
      <c r="E57" s="32">
        <v>1800</v>
      </c>
      <c r="F57" s="32">
        <f t="shared" si="1"/>
        <v>0</v>
      </c>
      <c r="G57" s="40"/>
    </row>
    <row r="58" spans="1:7" s="22" customFormat="1" ht="41.4" x14ac:dyDescent="0.25">
      <c r="A58" s="70" t="s">
        <v>67</v>
      </c>
      <c r="B58" s="68" t="s">
        <v>66</v>
      </c>
      <c r="C58" s="27" t="s">
        <v>11</v>
      </c>
      <c r="D58" s="27">
        <v>1</v>
      </c>
      <c r="E58" s="32">
        <v>620</v>
      </c>
      <c r="F58" s="32">
        <f t="shared" si="1"/>
        <v>620</v>
      </c>
      <c r="G58" s="40"/>
    </row>
    <row r="59" spans="1:7" s="22" customFormat="1" x14ac:dyDescent="0.25">
      <c r="A59" s="70" t="s">
        <v>69</v>
      </c>
      <c r="B59" s="20" t="s">
        <v>68</v>
      </c>
      <c r="C59" s="27" t="s">
        <v>11</v>
      </c>
      <c r="D59" s="27"/>
      <c r="E59" s="32">
        <v>350</v>
      </c>
      <c r="F59" s="32">
        <f t="shared" si="1"/>
        <v>0</v>
      </c>
      <c r="G59" s="40"/>
    </row>
    <row r="60" spans="1:7" s="22" customFormat="1" x14ac:dyDescent="0.25">
      <c r="A60" s="70" t="s">
        <v>70</v>
      </c>
      <c r="B60" s="20" t="s">
        <v>71</v>
      </c>
      <c r="C60" s="27" t="s">
        <v>11</v>
      </c>
      <c r="D60" s="27"/>
      <c r="E60" s="32">
        <v>300</v>
      </c>
      <c r="F60" s="32">
        <f t="shared" si="1"/>
        <v>0</v>
      </c>
      <c r="G60" s="40"/>
    </row>
    <row r="61" spans="1:7" s="22" customFormat="1" x14ac:dyDescent="0.25">
      <c r="A61" s="70" t="s">
        <v>73</v>
      </c>
      <c r="B61" s="20" t="s">
        <v>39</v>
      </c>
      <c r="C61" s="27" t="s">
        <v>11</v>
      </c>
      <c r="D61" s="27"/>
      <c r="E61" s="32">
        <v>250</v>
      </c>
      <c r="F61" s="32">
        <f t="shared" si="1"/>
        <v>0</v>
      </c>
      <c r="G61" s="40"/>
    </row>
    <row r="62" spans="1:7" s="22" customFormat="1" x14ac:dyDescent="0.25">
      <c r="A62" s="70" t="s">
        <v>74</v>
      </c>
      <c r="B62" s="20" t="s">
        <v>75</v>
      </c>
      <c r="C62" s="27" t="s">
        <v>11</v>
      </c>
      <c r="D62" s="27"/>
      <c r="E62" s="32">
        <v>250</v>
      </c>
      <c r="F62" s="32">
        <f t="shared" si="1"/>
        <v>0</v>
      </c>
      <c r="G62" s="40"/>
    </row>
    <row r="63" spans="1:7" s="22" customFormat="1" ht="41.4" x14ac:dyDescent="0.25">
      <c r="A63" s="70" t="s">
        <v>76</v>
      </c>
      <c r="B63" s="20" t="s">
        <v>77</v>
      </c>
      <c r="C63" s="27" t="s">
        <v>11</v>
      </c>
      <c r="D63" s="27"/>
      <c r="E63" s="32">
        <v>650</v>
      </c>
      <c r="F63" s="32">
        <f t="shared" si="1"/>
        <v>0</v>
      </c>
      <c r="G63" s="40"/>
    </row>
    <row r="64" spans="1:7" s="22" customFormat="1" x14ac:dyDescent="0.25">
      <c r="A64" s="70" t="s">
        <v>78</v>
      </c>
      <c r="B64" s="24" t="s">
        <v>31</v>
      </c>
      <c r="C64" s="27" t="s">
        <v>11</v>
      </c>
      <c r="D64" s="27"/>
      <c r="E64" s="32">
        <v>700</v>
      </c>
      <c r="F64" s="32">
        <f t="shared" si="1"/>
        <v>0</v>
      </c>
      <c r="G64" s="40"/>
    </row>
    <row r="65" spans="1:7" s="22" customFormat="1" x14ac:dyDescent="0.25">
      <c r="A65" s="70" t="s">
        <v>79</v>
      </c>
      <c r="B65" s="24" t="s">
        <v>81</v>
      </c>
      <c r="C65" s="27" t="s">
        <v>11</v>
      </c>
      <c r="D65" s="27"/>
      <c r="E65" s="32">
        <v>800</v>
      </c>
      <c r="F65" s="32">
        <f t="shared" si="1"/>
        <v>0</v>
      </c>
      <c r="G65" s="40"/>
    </row>
    <row r="66" spans="1:7" s="22" customFormat="1" x14ac:dyDescent="0.25">
      <c r="A66" s="70" t="s">
        <v>80</v>
      </c>
      <c r="B66" s="24" t="s">
        <v>82</v>
      </c>
      <c r="C66" s="27" t="s">
        <v>11</v>
      </c>
      <c r="D66" s="27"/>
      <c r="E66" s="32">
        <v>900</v>
      </c>
      <c r="F66" s="32">
        <f t="shared" si="1"/>
        <v>0</v>
      </c>
      <c r="G66" s="40"/>
    </row>
    <row r="67" spans="1:7" s="22" customFormat="1" x14ac:dyDescent="0.25">
      <c r="A67" s="70" t="s">
        <v>83</v>
      </c>
      <c r="B67" s="24" t="s">
        <v>50</v>
      </c>
      <c r="C67" s="27" t="s">
        <v>11</v>
      </c>
      <c r="D67" s="27"/>
      <c r="E67" s="32">
        <v>1200</v>
      </c>
      <c r="F67" s="32">
        <f t="shared" si="1"/>
        <v>0</v>
      </c>
      <c r="G67" s="40"/>
    </row>
    <row r="68" spans="1:7" s="22" customFormat="1" x14ac:dyDescent="0.25">
      <c r="A68" s="70" t="s">
        <v>84</v>
      </c>
      <c r="B68" s="20" t="s">
        <v>85</v>
      </c>
      <c r="C68" s="27" t="s">
        <v>11</v>
      </c>
      <c r="D68" s="27"/>
      <c r="E68" s="32">
        <v>250</v>
      </c>
      <c r="F68" s="32">
        <f t="shared" si="1"/>
        <v>0</v>
      </c>
      <c r="G68" s="40"/>
    </row>
    <row r="69" spans="1:7" s="22" customFormat="1" ht="41.4" x14ac:dyDescent="0.25">
      <c r="A69" s="70" t="s">
        <v>86</v>
      </c>
      <c r="B69" s="20" t="s">
        <v>87</v>
      </c>
      <c r="C69" s="27" t="s">
        <v>11</v>
      </c>
      <c r="D69" s="27"/>
      <c r="E69" s="32">
        <v>700</v>
      </c>
      <c r="F69" s="32">
        <f t="shared" si="1"/>
        <v>0</v>
      </c>
      <c r="G69" s="40"/>
    </row>
    <row r="70" spans="1:7" s="22" customFormat="1" x14ac:dyDescent="0.25">
      <c r="A70" s="70" t="s">
        <v>88</v>
      </c>
      <c r="B70" s="20" t="s">
        <v>89</v>
      </c>
      <c r="C70" s="27" t="s">
        <v>11</v>
      </c>
      <c r="D70" s="27"/>
      <c r="E70" s="32">
        <v>350</v>
      </c>
      <c r="F70" s="32">
        <f t="shared" si="1"/>
        <v>0</v>
      </c>
      <c r="G70" s="40"/>
    </row>
    <row r="71" spans="1:7" s="22" customFormat="1" x14ac:dyDescent="0.25">
      <c r="A71" s="70" t="s">
        <v>90</v>
      </c>
      <c r="B71" s="20" t="s">
        <v>91</v>
      </c>
      <c r="C71" s="27" t="s">
        <v>11</v>
      </c>
      <c r="D71" s="27"/>
      <c r="E71" s="32">
        <v>350</v>
      </c>
      <c r="F71" s="32">
        <f t="shared" si="1"/>
        <v>0</v>
      </c>
      <c r="G71" s="40"/>
    </row>
    <row r="72" spans="1:7" s="22" customFormat="1" x14ac:dyDescent="0.25">
      <c r="A72" s="70" t="s">
        <v>92</v>
      </c>
      <c r="B72" s="39" t="s">
        <v>93</v>
      </c>
      <c r="C72" s="27" t="s">
        <v>11</v>
      </c>
      <c r="D72" s="27"/>
      <c r="E72" s="32">
        <v>350</v>
      </c>
      <c r="F72" s="32">
        <f t="shared" si="1"/>
        <v>0</v>
      </c>
      <c r="G72" s="40"/>
    </row>
    <row r="73" spans="1:7" s="22" customFormat="1" ht="41.4" x14ac:dyDescent="0.25">
      <c r="A73" s="70" t="s">
        <v>94</v>
      </c>
      <c r="B73" s="20" t="s">
        <v>95</v>
      </c>
      <c r="C73" s="27" t="s">
        <v>11</v>
      </c>
      <c r="D73" s="27">
        <v>1</v>
      </c>
      <c r="E73" s="32">
        <v>1100</v>
      </c>
      <c r="F73" s="32">
        <f t="shared" si="1"/>
        <v>1100</v>
      </c>
      <c r="G73" s="40"/>
    </row>
    <row r="74" spans="1:7" s="22" customFormat="1" x14ac:dyDescent="0.25">
      <c r="A74" s="70" t="s">
        <v>96</v>
      </c>
      <c r="B74" s="24" t="s">
        <v>31</v>
      </c>
      <c r="C74" s="27" t="s">
        <v>11</v>
      </c>
      <c r="D74" s="27"/>
      <c r="E74" s="32">
        <v>1300</v>
      </c>
      <c r="F74" s="32">
        <f t="shared" si="1"/>
        <v>0</v>
      </c>
      <c r="G74" s="40"/>
    </row>
    <row r="75" spans="1:7" s="22" customFormat="1" x14ac:dyDescent="0.25">
      <c r="A75" s="70" t="s">
        <v>97</v>
      </c>
      <c r="B75" s="24" t="s">
        <v>81</v>
      </c>
      <c r="C75" s="27" t="s">
        <v>11</v>
      </c>
      <c r="D75" s="27"/>
      <c r="E75" s="32">
        <v>1600</v>
      </c>
      <c r="F75" s="32">
        <f t="shared" si="1"/>
        <v>0</v>
      </c>
      <c r="G75" s="40"/>
    </row>
    <row r="76" spans="1:7" s="22" customFormat="1" x14ac:dyDescent="0.25">
      <c r="A76" s="70" t="s">
        <v>98</v>
      </c>
      <c r="B76" s="24" t="s">
        <v>82</v>
      </c>
      <c r="C76" s="27" t="s">
        <v>11</v>
      </c>
      <c r="D76" s="27"/>
      <c r="E76" s="32">
        <v>1700</v>
      </c>
      <c r="F76" s="32">
        <f t="shared" si="1"/>
        <v>0</v>
      </c>
      <c r="G76" s="40"/>
    </row>
    <row r="77" spans="1:7" s="22" customFormat="1" x14ac:dyDescent="0.25">
      <c r="A77" s="70" t="s">
        <v>99</v>
      </c>
      <c r="B77" s="24" t="s">
        <v>50</v>
      </c>
      <c r="C77" s="27" t="s">
        <v>11</v>
      </c>
      <c r="D77" s="27"/>
      <c r="E77" s="32">
        <v>2000</v>
      </c>
      <c r="F77" s="32">
        <f t="shared" si="1"/>
        <v>0</v>
      </c>
      <c r="G77" s="40"/>
    </row>
    <row r="78" spans="1:7" s="22" customFormat="1" x14ac:dyDescent="0.25">
      <c r="A78" s="70" t="s">
        <v>101</v>
      </c>
      <c r="B78" s="24" t="s">
        <v>100</v>
      </c>
      <c r="C78" s="27" t="s">
        <v>11</v>
      </c>
      <c r="D78" s="27"/>
      <c r="E78" s="32">
        <v>350</v>
      </c>
      <c r="F78" s="32">
        <f t="shared" si="1"/>
        <v>0</v>
      </c>
      <c r="G78" s="40"/>
    </row>
    <row r="79" spans="1:7" s="22" customFormat="1" x14ac:dyDescent="0.25">
      <c r="A79" s="70" t="s">
        <v>102</v>
      </c>
      <c r="B79" s="24" t="s">
        <v>14</v>
      </c>
      <c r="C79" s="27" t="s">
        <v>11</v>
      </c>
      <c r="D79" s="27"/>
      <c r="E79" s="32">
        <v>200</v>
      </c>
      <c r="F79" s="32">
        <f t="shared" si="1"/>
        <v>0</v>
      </c>
      <c r="G79" s="40"/>
    </row>
    <row r="80" spans="1:7" s="22" customFormat="1" ht="69" x14ac:dyDescent="0.25">
      <c r="A80" s="70" t="s">
        <v>103</v>
      </c>
      <c r="B80" s="68" t="s">
        <v>106</v>
      </c>
      <c r="C80" s="27" t="s">
        <v>11</v>
      </c>
      <c r="D80" s="27"/>
      <c r="E80" s="32">
        <v>2200</v>
      </c>
      <c r="F80" s="32">
        <f t="shared" si="1"/>
        <v>0</v>
      </c>
      <c r="G80" s="40"/>
    </row>
    <row r="81" spans="1:7" s="22" customFormat="1" ht="55.2" x14ac:dyDescent="0.25">
      <c r="A81" s="70" t="s">
        <v>104</v>
      </c>
      <c r="B81" s="68" t="s">
        <v>107</v>
      </c>
      <c r="C81" s="27" t="s">
        <v>11</v>
      </c>
      <c r="D81" s="27"/>
      <c r="E81" s="32">
        <v>1500</v>
      </c>
      <c r="F81" s="32">
        <f t="shared" si="1"/>
        <v>0</v>
      </c>
      <c r="G81" s="40"/>
    </row>
    <row r="82" spans="1:7" x14ac:dyDescent="0.25">
      <c r="A82" s="71" t="s">
        <v>105</v>
      </c>
      <c r="B82" s="25" t="s">
        <v>108</v>
      </c>
      <c r="C82" s="15" t="s">
        <v>11</v>
      </c>
      <c r="D82" s="27"/>
      <c r="E82" s="32">
        <v>2000</v>
      </c>
      <c r="F82" s="32">
        <f t="shared" si="1"/>
        <v>0</v>
      </c>
      <c r="G82" s="1"/>
    </row>
    <row r="83" spans="1:7" x14ac:dyDescent="0.25">
      <c r="A83" s="73" t="s">
        <v>8</v>
      </c>
      <c r="B83" s="74"/>
      <c r="C83" s="15"/>
      <c r="D83" s="15"/>
      <c r="E83" s="32"/>
      <c r="F83" s="36">
        <f>SUM(F38:F82)</f>
        <v>1720</v>
      </c>
      <c r="G83" s="1"/>
    </row>
    <row r="84" spans="1:7" x14ac:dyDescent="0.25">
      <c r="A84" s="62"/>
      <c r="B84" s="60" t="s">
        <v>20</v>
      </c>
      <c r="C84" s="15" t="s">
        <v>17</v>
      </c>
      <c r="D84" s="61">
        <v>10</v>
      </c>
      <c r="E84" s="58"/>
      <c r="F84" s="59"/>
      <c r="G84" s="1"/>
    </row>
    <row r="85" spans="1:7" ht="14.4" thickBot="1" x14ac:dyDescent="0.3">
      <c r="A85" s="47"/>
      <c r="B85" s="48" t="s">
        <v>21</v>
      </c>
      <c r="C85" s="49"/>
      <c r="D85" s="49"/>
      <c r="E85" s="50"/>
      <c r="F85" s="51">
        <f>F83*(1-(D84/100))</f>
        <v>1548</v>
      </c>
      <c r="G85" s="52"/>
    </row>
    <row r="86" spans="1:7" s="10" customFormat="1" ht="22.2" thickTop="1" thickBot="1" x14ac:dyDescent="0.45">
      <c r="A86" s="16">
        <v>3</v>
      </c>
      <c r="B86" s="23" t="s">
        <v>109</v>
      </c>
      <c r="C86" s="28"/>
      <c r="D86" s="28"/>
      <c r="E86" s="30"/>
      <c r="F86" s="30"/>
      <c r="G86" s="12"/>
    </row>
    <row r="87" spans="1:7" s="22" customFormat="1" ht="59.25" customHeight="1" thickTop="1" x14ac:dyDescent="0.25">
      <c r="A87" s="70">
        <v>3.1</v>
      </c>
      <c r="B87" s="69" t="s">
        <v>115</v>
      </c>
      <c r="C87" s="66" t="s">
        <v>11</v>
      </c>
      <c r="D87" s="27"/>
      <c r="E87" s="32">
        <v>1900</v>
      </c>
      <c r="F87" s="32">
        <f>E87*D87</f>
        <v>0</v>
      </c>
      <c r="G87" s="40"/>
    </row>
    <row r="88" spans="1:7" s="22" customFormat="1" x14ac:dyDescent="0.25">
      <c r="A88" s="70" t="s">
        <v>110</v>
      </c>
      <c r="B88" s="39" t="s">
        <v>116</v>
      </c>
      <c r="C88" s="66" t="s">
        <v>11</v>
      </c>
      <c r="D88" s="27"/>
      <c r="E88" s="32">
        <v>2800</v>
      </c>
      <c r="F88" s="32">
        <f t="shared" ref="F88:F151" si="2">E88*D88</f>
        <v>0</v>
      </c>
      <c r="G88" s="40"/>
    </row>
    <row r="89" spans="1:7" s="22" customFormat="1" x14ac:dyDescent="0.25">
      <c r="A89" s="70" t="s">
        <v>111</v>
      </c>
      <c r="B89" s="39" t="s">
        <v>117</v>
      </c>
      <c r="C89" s="66" t="s">
        <v>11</v>
      </c>
      <c r="D89" s="27"/>
      <c r="E89" s="32">
        <v>3500</v>
      </c>
      <c r="F89" s="32">
        <f t="shared" si="2"/>
        <v>0</v>
      </c>
      <c r="G89" s="40"/>
    </row>
    <row r="90" spans="1:7" s="22" customFormat="1" x14ac:dyDescent="0.25">
      <c r="A90" s="70" t="s">
        <v>112</v>
      </c>
      <c r="B90" s="39" t="s">
        <v>118</v>
      </c>
      <c r="C90" s="66" t="s">
        <v>11</v>
      </c>
      <c r="D90" s="27"/>
      <c r="E90" s="32">
        <v>3800</v>
      </c>
      <c r="F90" s="32">
        <f t="shared" si="2"/>
        <v>0</v>
      </c>
      <c r="G90" s="40"/>
    </row>
    <row r="91" spans="1:7" s="22" customFormat="1" x14ac:dyDescent="0.25">
      <c r="A91" s="70" t="s">
        <v>113</v>
      </c>
      <c r="B91" s="39" t="s">
        <v>119</v>
      </c>
      <c r="C91" s="66" t="s">
        <v>11</v>
      </c>
      <c r="D91" s="27"/>
      <c r="E91" s="32">
        <v>4000</v>
      </c>
      <c r="F91" s="32">
        <f t="shared" si="2"/>
        <v>0</v>
      </c>
      <c r="G91" s="40"/>
    </row>
    <row r="92" spans="1:7" s="22" customFormat="1" x14ac:dyDescent="0.25">
      <c r="A92" s="70" t="s">
        <v>114</v>
      </c>
      <c r="B92" s="39" t="s">
        <v>120</v>
      </c>
      <c r="C92" s="66" t="s">
        <v>11</v>
      </c>
      <c r="D92" s="27"/>
      <c r="E92" s="32">
        <v>4300</v>
      </c>
      <c r="F92" s="32">
        <f t="shared" si="2"/>
        <v>0</v>
      </c>
      <c r="G92" s="40"/>
    </row>
    <row r="93" spans="1:7" s="22" customFormat="1" ht="74.25" customHeight="1" x14ac:dyDescent="0.25">
      <c r="A93" s="70" t="s">
        <v>121</v>
      </c>
      <c r="B93" s="69" t="s">
        <v>122</v>
      </c>
      <c r="C93" s="66" t="s">
        <v>11</v>
      </c>
      <c r="D93" s="27"/>
      <c r="E93" s="32">
        <v>3800</v>
      </c>
      <c r="F93" s="32">
        <f t="shared" si="2"/>
        <v>0</v>
      </c>
      <c r="G93" s="40"/>
    </row>
    <row r="94" spans="1:7" s="22" customFormat="1" x14ac:dyDescent="0.25">
      <c r="A94" s="70" t="s">
        <v>123</v>
      </c>
      <c r="B94" s="39" t="s">
        <v>117</v>
      </c>
      <c r="C94" s="66" t="s">
        <v>11</v>
      </c>
      <c r="D94" s="27"/>
      <c r="E94" s="32">
        <v>4700</v>
      </c>
      <c r="F94" s="32">
        <f t="shared" si="2"/>
        <v>0</v>
      </c>
      <c r="G94" s="40"/>
    </row>
    <row r="95" spans="1:7" s="22" customFormat="1" x14ac:dyDescent="0.25">
      <c r="A95" s="70" t="s">
        <v>124</v>
      </c>
      <c r="B95" s="39" t="s">
        <v>118</v>
      </c>
      <c r="C95" s="66" t="s">
        <v>11</v>
      </c>
      <c r="D95" s="27"/>
      <c r="E95" s="32">
        <v>4900</v>
      </c>
      <c r="F95" s="32">
        <f t="shared" si="2"/>
        <v>0</v>
      </c>
      <c r="G95" s="40"/>
    </row>
    <row r="96" spans="1:7" s="22" customFormat="1" x14ac:dyDescent="0.25">
      <c r="A96" s="70" t="s">
        <v>125</v>
      </c>
      <c r="B96" s="39" t="s">
        <v>119</v>
      </c>
      <c r="C96" s="66" t="s">
        <v>11</v>
      </c>
      <c r="D96" s="27"/>
      <c r="E96" s="32">
        <v>5250</v>
      </c>
      <c r="F96" s="32">
        <f t="shared" si="2"/>
        <v>0</v>
      </c>
      <c r="G96" s="40"/>
    </row>
    <row r="97" spans="1:7" s="22" customFormat="1" x14ac:dyDescent="0.25">
      <c r="A97" s="70" t="s">
        <v>126</v>
      </c>
      <c r="B97" s="39" t="s">
        <v>120</v>
      </c>
      <c r="C97" s="66" t="s">
        <v>11</v>
      </c>
      <c r="D97" s="27"/>
      <c r="E97" s="32">
        <v>6500</v>
      </c>
      <c r="F97" s="32">
        <f t="shared" si="2"/>
        <v>0</v>
      </c>
      <c r="G97" s="40"/>
    </row>
    <row r="98" spans="1:7" s="22" customFormat="1" ht="69" x14ac:dyDescent="0.25">
      <c r="A98" s="70" t="s">
        <v>127</v>
      </c>
      <c r="B98" s="69" t="s">
        <v>134</v>
      </c>
      <c r="C98" s="66" t="s">
        <v>11</v>
      </c>
      <c r="D98" s="27"/>
      <c r="E98" s="32">
        <v>3900</v>
      </c>
      <c r="F98" s="32">
        <f t="shared" si="2"/>
        <v>0</v>
      </c>
      <c r="G98" s="40"/>
    </row>
    <row r="99" spans="1:7" s="22" customFormat="1" x14ac:dyDescent="0.25">
      <c r="A99" s="70" t="s">
        <v>128</v>
      </c>
      <c r="B99" s="39" t="s">
        <v>117</v>
      </c>
      <c r="C99" s="66" t="s">
        <v>11</v>
      </c>
      <c r="D99" s="27"/>
      <c r="E99" s="32">
        <v>5000</v>
      </c>
      <c r="F99" s="32">
        <f t="shared" si="2"/>
        <v>0</v>
      </c>
      <c r="G99" s="40"/>
    </row>
    <row r="100" spans="1:7" s="22" customFormat="1" x14ac:dyDescent="0.25">
      <c r="A100" s="70" t="s">
        <v>129</v>
      </c>
      <c r="B100" s="39" t="s">
        <v>118</v>
      </c>
      <c r="C100" s="66" t="s">
        <v>11</v>
      </c>
      <c r="D100" s="27"/>
      <c r="E100" s="32">
        <v>5500</v>
      </c>
      <c r="F100" s="32">
        <f t="shared" si="2"/>
        <v>0</v>
      </c>
      <c r="G100" s="40"/>
    </row>
    <row r="101" spans="1:7" s="22" customFormat="1" x14ac:dyDescent="0.25">
      <c r="A101" s="70" t="s">
        <v>130</v>
      </c>
      <c r="B101" s="39" t="s">
        <v>119</v>
      </c>
      <c r="C101" s="66" t="s">
        <v>11</v>
      </c>
      <c r="D101" s="27"/>
      <c r="E101" s="32">
        <v>6100</v>
      </c>
      <c r="F101" s="32">
        <f t="shared" si="2"/>
        <v>0</v>
      </c>
      <c r="G101" s="40"/>
    </row>
    <row r="102" spans="1:7" s="22" customFormat="1" x14ac:dyDescent="0.25">
      <c r="A102" s="70" t="s">
        <v>131</v>
      </c>
      <c r="B102" s="39" t="s">
        <v>120</v>
      </c>
      <c r="C102" s="66" t="s">
        <v>11</v>
      </c>
      <c r="D102" s="27"/>
      <c r="E102" s="32">
        <v>7100</v>
      </c>
      <c r="F102" s="32">
        <f t="shared" si="2"/>
        <v>0</v>
      </c>
      <c r="G102" s="40"/>
    </row>
    <row r="103" spans="1:7" s="22" customFormat="1" ht="69" x14ac:dyDescent="0.25">
      <c r="A103" s="70" t="s">
        <v>132</v>
      </c>
      <c r="B103" s="69" t="s">
        <v>133</v>
      </c>
      <c r="C103" s="66" t="s">
        <v>11</v>
      </c>
      <c r="D103" s="27"/>
      <c r="E103" s="32">
        <v>3900</v>
      </c>
      <c r="F103" s="32">
        <f t="shared" si="2"/>
        <v>0</v>
      </c>
      <c r="G103" s="40"/>
    </row>
    <row r="104" spans="1:7" s="22" customFormat="1" x14ac:dyDescent="0.25">
      <c r="A104" s="70" t="s">
        <v>135</v>
      </c>
      <c r="B104" s="39" t="s">
        <v>117</v>
      </c>
      <c r="C104" s="66" t="s">
        <v>11</v>
      </c>
      <c r="D104" s="27"/>
      <c r="E104" s="32">
        <v>5000</v>
      </c>
      <c r="F104" s="32">
        <f t="shared" si="2"/>
        <v>0</v>
      </c>
      <c r="G104" s="40"/>
    </row>
    <row r="105" spans="1:7" s="22" customFormat="1" x14ac:dyDescent="0.25">
      <c r="A105" s="70" t="s">
        <v>136</v>
      </c>
      <c r="B105" s="39" t="s">
        <v>118</v>
      </c>
      <c r="C105" s="66" t="s">
        <v>11</v>
      </c>
      <c r="D105" s="27"/>
      <c r="E105" s="32">
        <v>5500</v>
      </c>
      <c r="F105" s="32">
        <f t="shared" si="2"/>
        <v>0</v>
      </c>
      <c r="G105" s="40"/>
    </row>
    <row r="106" spans="1:7" s="22" customFormat="1" x14ac:dyDescent="0.25">
      <c r="A106" s="70" t="s">
        <v>137</v>
      </c>
      <c r="B106" s="39" t="s">
        <v>119</v>
      </c>
      <c r="C106" s="66" t="s">
        <v>11</v>
      </c>
      <c r="D106" s="27"/>
      <c r="E106" s="32">
        <v>6100</v>
      </c>
      <c r="F106" s="32">
        <f t="shared" si="2"/>
        <v>0</v>
      </c>
      <c r="G106" s="40"/>
    </row>
    <row r="107" spans="1:7" s="22" customFormat="1" x14ac:dyDescent="0.25">
      <c r="A107" s="70" t="s">
        <v>138</v>
      </c>
      <c r="B107" s="39" t="s">
        <v>120</v>
      </c>
      <c r="C107" s="66" t="s">
        <v>11</v>
      </c>
      <c r="D107" s="27"/>
      <c r="E107" s="32">
        <v>7100</v>
      </c>
      <c r="F107" s="32">
        <f t="shared" si="2"/>
        <v>0</v>
      </c>
      <c r="G107" s="40"/>
    </row>
    <row r="108" spans="1:7" s="22" customFormat="1" ht="69" x14ac:dyDescent="0.25">
      <c r="A108" s="70" t="s">
        <v>139</v>
      </c>
      <c r="B108" s="69" t="s">
        <v>140</v>
      </c>
      <c r="C108" s="66" t="s">
        <v>11</v>
      </c>
      <c r="D108" s="27"/>
      <c r="E108" s="32">
        <v>3100</v>
      </c>
      <c r="F108" s="32">
        <f t="shared" si="2"/>
        <v>0</v>
      </c>
      <c r="G108" s="40"/>
    </row>
    <row r="109" spans="1:7" s="22" customFormat="1" x14ac:dyDescent="0.25">
      <c r="A109" s="70" t="s">
        <v>141</v>
      </c>
      <c r="B109" s="39" t="s">
        <v>117</v>
      </c>
      <c r="C109" s="66" t="s">
        <v>11</v>
      </c>
      <c r="D109" s="27"/>
      <c r="E109" s="32">
        <v>3800</v>
      </c>
      <c r="F109" s="32">
        <f t="shared" si="2"/>
        <v>0</v>
      </c>
      <c r="G109" s="40"/>
    </row>
    <row r="110" spans="1:7" s="22" customFormat="1" x14ac:dyDescent="0.25">
      <c r="A110" s="70" t="s">
        <v>142</v>
      </c>
      <c r="B110" s="39" t="s">
        <v>118</v>
      </c>
      <c r="C110" s="66" t="s">
        <v>11</v>
      </c>
      <c r="D110" s="27"/>
      <c r="E110" s="32">
        <v>4600</v>
      </c>
      <c r="F110" s="32">
        <f t="shared" si="2"/>
        <v>0</v>
      </c>
      <c r="G110" s="40"/>
    </row>
    <row r="111" spans="1:7" s="22" customFormat="1" x14ac:dyDescent="0.25">
      <c r="A111" s="70" t="s">
        <v>143</v>
      </c>
      <c r="B111" s="39" t="s">
        <v>119</v>
      </c>
      <c r="C111" s="66" t="s">
        <v>11</v>
      </c>
      <c r="D111" s="27"/>
      <c r="E111" s="32">
        <v>4800</v>
      </c>
      <c r="F111" s="32">
        <f t="shared" si="2"/>
        <v>0</v>
      </c>
      <c r="G111" s="40"/>
    </row>
    <row r="112" spans="1:7" s="22" customFormat="1" x14ac:dyDescent="0.25">
      <c r="A112" s="70" t="s">
        <v>144</v>
      </c>
      <c r="B112" s="39" t="s">
        <v>120</v>
      </c>
      <c r="C112" s="66" t="s">
        <v>11</v>
      </c>
      <c r="D112" s="27"/>
      <c r="E112" s="32">
        <v>5100</v>
      </c>
      <c r="F112" s="32">
        <f t="shared" si="2"/>
        <v>0</v>
      </c>
      <c r="G112" s="40"/>
    </row>
    <row r="113" spans="1:7" s="22" customFormat="1" ht="69" x14ac:dyDescent="0.25">
      <c r="A113" s="70" t="s">
        <v>145</v>
      </c>
      <c r="B113" s="69" t="s">
        <v>146</v>
      </c>
      <c r="C113" s="66" t="s">
        <v>11</v>
      </c>
      <c r="D113" s="27"/>
      <c r="E113" s="32">
        <v>4300</v>
      </c>
      <c r="F113" s="32">
        <f t="shared" si="2"/>
        <v>0</v>
      </c>
      <c r="G113" s="40"/>
    </row>
    <row r="114" spans="1:7" s="22" customFormat="1" x14ac:dyDescent="0.25">
      <c r="A114" s="70" t="s">
        <v>147</v>
      </c>
      <c r="B114" s="39" t="s">
        <v>117</v>
      </c>
      <c r="C114" s="66" t="s">
        <v>11</v>
      </c>
      <c r="D114" s="27"/>
      <c r="E114" s="32">
        <v>5000</v>
      </c>
      <c r="F114" s="32">
        <f t="shared" si="2"/>
        <v>0</v>
      </c>
      <c r="G114" s="40"/>
    </row>
    <row r="115" spans="1:7" s="22" customFormat="1" x14ac:dyDescent="0.25">
      <c r="A115" s="70" t="s">
        <v>148</v>
      </c>
      <c r="B115" s="39" t="s">
        <v>118</v>
      </c>
      <c r="C115" s="66" t="s">
        <v>11</v>
      </c>
      <c r="D115" s="27"/>
      <c r="E115" s="32">
        <v>5200</v>
      </c>
      <c r="F115" s="32">
        <f t="shared" si="2"/>
        <v>0</v>
      </c>
      <c r="G115" s="40"/>
    </row>
    <row r="116" spans="1:7" s="22" customFormat="1" x14ac:dyDescent="0.25">
      <c r="A116" s="70" t="s">
        <v>149</v>
      </c>
      <c r="B116" s="39" t="s">
        <v>119</v>
      </c>
      <c r="C116" s="66" t="s">
        <v>11</v>
      </c>
      <c r="D116" s="27"/>
      <c r="E116" s="32">
        <v>5700</v>
      </c>
      <c r="F116" s="32">
        <f t="shared" si="2"/>
        <v>0</v>
      </c>
      <c r="G116" s="40"/>
    </row>
    <row r="117" spans="1:7" s="22" customFormat="1" x14ac:dyDescent="0.25">
      <c r="A117" s="70" t="s">
        <v>150</v>
      </c>
      <c r="B117" s="39" t="s">
        <v>120</v>
      </c>
      <c r="C117" s="66" t="s">
        <v>11</v>
      </c>
      <c r="D117" s="27"/>
      <c r="E117" s="32">
        <v>6500</v>
      </c>
      <c r="F117" s="32">
        <f t="shared" si="2"/>
        <v>0</v>
      </c>
      <c r="G117" s="40"/>
    </row>
    <row r="118" spans="1:7" s="22" customFormat="1" ht="75" customHeight="1" x14ac:dyDescent="0.25">
      <c r="A118" s="70" t="s">
        <v>151</v>
      </c>
      <c r="B118" s="69" t="s">
        <v>152</v>
      </c>
      <c r="C118" s="66" t="s">
        <v>11</v>
      </c>
      <c r="D118" s="27"/>
      <c r="E118" s="32">
        <v>3600</v>
      </c>
      <c r="F118" s="32">
        <f t="shared" si="2"/>
        <v>0</v>
      </c>
      <c r="G118" s="40"/>
    </row>
    <row r="119" spans="1:7" s="22" customFormat="1" x14ac:dyDescent="0.25">
      <c r="A119" s="70" t="s">
        <v>153</v>
      </c>
      <c r="B119" s="39" t="s">
        <v>117</v>
      </c>
      <c r="C119" s="66" t="s">
        <v>11</v>
      </c>
      <c r="D119" s="27"/>
      <c r="E119" s="32">
        <v>4700</v>
      </c>
      <c r="F119" s="32">
        <f t="shared" si="2"/>
        <v>0</v>
      </c>
      <c r="G119" s="40"/>
    </row>
    <row r="120" spans="1:7" s="22" customFormat="1" x14ac:dyDescent="0.25">
      <c r="A120" s="70" t="s">
        <v>154</v>
      </c>
      <c r="B120" s="39" t="s">
        <v>118</v>
      </c>
      <c r="C120" s="66" t="s">
        <v>11</v>
      </c>
      <c r="D120" s="27"/>
      <c r="E120" s="32">
        <v>5200</v>
      </c>
      <c r="F120" s="32">
        <f t="shared" si="2"/>
        <v>0</v>
      </c>
      <c r="G120" s="40"/>
    </row>
    <row r="121" spans="1:7" s="22" customFormat="1" x14ac:dyDescent="0.25">
      <c r="A121" s="70" t="s">
        <v>155</v>
      </c>
      <c r="B121" s="39" t="s">
        <v>119</v>
      </c>
      <c r="C121" s="66" t="s">
        <v>11</v>
      </c>
      <c r="D121" s="27"/>
      <c r="E121" s="32">
        <v>5700</v>
      </c>
      <c r="F121" s="32">
        <f t="shared" si="2"/>
        <v>0</v>
      </c>
      <c r="G121" s="40"/>
    </row>
    <row r="122" spans="1:7" s="22" customFormat="1" x14ac:dyDescent="0.25">
      <c r="A122" s="70" t="s">
        <v>156</v>
      </c>
      <c r="B122" s="39" t="s">
        <v>120</v>
      </c>
      <c r="C122" s="66" t="s">
        <v>11</v>
      </c>
      <c r="D122" s="27"/>
      <c r="E122" s="32">
        <v>6500</v>
      </c>
      <c r="F122" s="32">
        <f t="shared" si="2"/>
        <v>0</v>
      </c>
      <c r="G122" s="40"/>
    </row>
    <row r="123" spans="1:7" s="22" customFormat="1" ht="90" customHeight="1" x14ac:dyDescent="0.25">
      <c r="A123" s="70" t="s">
        <v>157</v>
      </c>
      <c r="B123" s="69" t="s">
        <v>158</v>
      </c>
      <c r="C123" s="66" t="s">
        <v>11</v>
      </c>
      <c r="D123" s="27"/>
      <c r="E123" s="32">
        <v>4300</v>
      </c>
      <c r="F123" s="32">
        <f t="shared" si="2"/>
        <v>0</v>
      </c>
      <c r="G123" s="40"/>
    </row>
    <row r="124" spans="1:7" s="22" customFormat="1" x14ac:dyDescent="0.25">
      <c r="A124" s="70" t="s">
        <v>159</v>
      </c>
      <c r="B124" s="39" t="s">
        <v>117</v>
      </c>
      <c r="C124" s="66" t="s">
        <v>11</v>
      </c>
      <c r="D124" s="27"/>
      <c r="E124" s="32">
        <v>5700</v>
      </c>
      <c r="F124" s="32">
        <f t="shared" si="2"/>
        <v>0</v>
      </c>
      <c r="G124" s="40"/>
    </row>
    <row r="125" spans="1:7" s="22" customFormat="1" x14ac:dyDescent="0.25">
      <c r="A125" s="70" t="s">
        <v>160</v>
      </c>
      <c r="B125" s="39" t="s">
        <v>118</v>
      </c>
      <c r="C125" s="66" t="s">
        <v>11</v>
      </c>
      <c r="D125" s="27"/>
      <c r="E125" s="32">
        <v>6300</v>
      </c>
      <c r="F125" s="32">
        <f t="shared" si="2"/>
        <v>0</v>
      </c>
      <c r="G125" s="40"/>
    </row>
    <row r="126" spans="1:7" s="22" customFormat="1" x14ac:dyDescent="0.25">
      <c r="A126" s="70" t="s">
        <v>161</v>
      </c>
      <c r="B126" s="39" t="s">
        <v>119</v>
      </c>
      <c r="C126" s="66" t="s">
        <v>11</v>
      </c>
      <c r="D126" s="27"/>
      <c r="E126" s="32">
        <v>7100</v>
      </c>
      <c r="F126" s="32">
        <f t="shared" si="2"/>
        <v>0</v>
      </c>
      <c r="G126" s="40"/>
    </row>
    <row r="127" spans="1:7" s="22" customFormat="1" x14ac:dyDescent="0.25">
      <c r="A127" s="70" t="s">
        <v>162</v>
      </c>
      <c r="B127" s="39" t="s">
        <v>120</v>
      </c>
      <c r="C127" s="66" t="s">
        <v>11</v>
      </c>
      <c r="D127" s="27"/>
      <c r="E127" s="32">
        <v>7500</v>
      </c>
      <c r="F127" s="32">
        <f t="shared" si="2"/>
        <v>0</v>
      </c>
      <c r="G127" s="40"/>
    </row>
    <row r="128" spans="1:7" s="22" customFormat="1" x14ac:dyDescent="0.25">
      <c r="A128" s="70" t="s">
        <v>163</v>
      </c>
      <c r="B128" s="39" t="s">
        <v>164</v>
      </c>
      <c r="C128" s="66" t="s">
        <v>11</v>
      </c>
      <c r="D128" s="27"/>
      <c r="E128" s="32">
        <v>700</v>
      </c>
      <c r="F128" s="32">
        <f t="shared" si="2"/>
        <v>0</v>
      </c>
      <c r="G128" s="40"/>
    </row>
    <row r="129" spans="1:7" s="22" customFormat="1" ht="55.2" x14ac:dyDescent="0.25">
      <c r="A129" s="70" t="s">
        <v>165</v>
      </c>
      <c r="B129" s="69" t="s">
        <v>166</v>
      </c>
      <c r="C129" s="66" t="s">
        <v>11</v>
      </c>
      <c r="D129" s="27"/>
      <c r="E129" s="32">
        <v>4400</v>
      </c>
      <c r="F129" s="32">
        <f t="shared" si="2"/>
        <v>0</v>
      </c>
      <c r="G129" s="40"/>
    </row>
    <row r="130" spans="1:7" s="22" customFormat="1" x14ac:dyDescent="0.25">
      <c r="A130" s="70" t="s">
        <v>167</v>
      </c>
      <c r="B130" s="39" t="s">
        <v>117</v>
      </c>
      <c r="C130" s="66" t="s">
        <v>11</v>
      </c>
      <c r="D130" s="27"/>
      <c r="E130" s="32">
        <v>4600</v>
      </c>
      <c r="F130" s="32">
        <f t="shared" si="2"/>
        <v>0</v>
      </c>
      <c r="G130" s="40"/>
    </row>
    <row r="131" spans="1:7" s="22" customFormat="1" x14ac:dyDescent="0.25">
      <c r="A131" s="70" t="s">
        <v>168</v>
      </c>
      <c r="B131" s="39" t="s">
        <v>118</v>
      </c>
      <c r="C131" s="66" t="s">
        <v>11</v>
      </c>
      <c r="D131" s="27"/>
      <c r="E131" s="32">
        <v>6100</v>
      </c>
      <c r="F131" s="32">
        <f t="shared" si="2"/>
        <v>0</v>
      </c>
      <c r="G131" s="40"/>
    </row>
    <row r="132" spans="1:7" s="22" customFormat="1" x14ac:dyDescent="0.25">
      <c r="A132" s="70" t="s">
        <v>169</v>
      </c>
      <c r="B132" s="39" t="s">
        <v>120</v>
      </c>
      <c r="C132" s="66" t="s">
        <v>11</v>
      </c>
      <c r="D132" s="27"/>
      <c r="E132" s="32">
        <v>6900</v>
      </c>
      <c r="F132" s="32">
        <f t="shared" si="2"/>
        <v>0</v>
      </c>
      <c r="G132" s="40"/>
    </row>
    <row r="133" spans="1:7" s="22" customFormat="1" ht="41.4" x14ac:dyDescent="0.25">
      <c r="A133" s="70" t="s">
        <v>170</v>
      </c>
      <c r="B133" s="39" t="s">
        <v>171</v>
      </c>
      <c r="C133" s="66" t="s">
        <v>11</v>
      </c>
      <c r="D133" s="27"/>
      <c r="E133" s="32">
        <v>7500</v>
      </c>
      <c r="F133" s="32">
        <f t="shared" si="2"/>
        <v>0</v>
      </c>
      <c r="G133" s="40"/>
    </row>
    <row r="134" spans="1:7" s="22" customFormat="1" x14ac:dyDescent="0.25">
      <c r="A134" s="70" t="s">
        <v>172</v>
      </c>
      <c r="B134" s="39" t="s">
        <v>117</v>
      </c>
      <c r="C134" s="66" t="s">
        <v>11</v>
      </c>
      <c r="D134" s="27"/>
      <c r="E134" s="32">
        <v>8000</v>
      </c>
      <c r="F134" s="32">
        <f t="shared" si="2"/>
        <v>0</v>
      </c>
      <c r="G134" s="40"/>
    </row>
    <row r="135" spans="1:7" s="22" customFormat="1" x14ac:dyDescent="0.25">
      <c r="A135" s="70" t="s">
        <v>173</v>
      </c>
      <c r="B135" s="39" t="s">
        <v>118</v>
      </c>
      <c r="C135" s="66" t="s">
        <v>11</v>
      </c>
      <c r="D135" s="27"/>
      <c r="E135" s="32">
        <v>8500</v>
      </c>
      <c r="F135" s="32">
        <f t="shared" si="2"/>
        <v>0</v>
      </c>
      <c r="G135" s="40"/>
    </row>
    <row r="136" spans="1:7" s="22" customFormat="1" x14ac:dyDescent="0.25">
      <c r="A136" s="70" t="s">
        <v>174</v>
      </c>
      <c r="B136" s="39" t="s">
        <v>120</v>
      </c>
      <c r="C136" s="66" t="s">
        <v>11</v>
      </c>
      <c r="D136" s="27"/>
      <c r="E136" s="32">
        <v>10000</v>
      </c>
      <c r="F136" s="32">
        <f t="shared" si="2"/>
        <v>0</v>
      </c>
      <c r="G136" s="40"/>
    </row>
    <row r="137" spans="1:7" s="22" customFormat="1" ht="69" x14ac:dyDescent="0.25">
      <c r="A137" s="70" t="s">
        <v>175</v>
      </c>
      <c r="B137" s="39" t="s">
        <v>176</v>
      </c>
      <c r="C137" s="66" t="s">
        <v>11</v>
      </c>
      <c r="D137" s="27"/>
      <c r="E137" s="32">
        <v>900</v>
      </c>
      <c r="F137" s="32">
        <f t="shared" si="2"/>
        <v>0</v>
      </c>
      <c r="G137" s="40"/>
    </row>
    <row r="138" spans="1:7" s="22" customFormat="1" x14ac:dyDescent="0.25">
      <c r="A138" s="70" t="s">
        <v>177</v>
      </c>
      <c r="B138" s="39" t="s">
        <v>178</v>
      </c>
      <c r="C138" s="66" t="s">
        <v>11</v>
      </c>
      <c r="D138" s="27"/>
      <c r="E138" s="32">
        <v>1200</v>
      </c>
      <c r="F138" s="32">
        <f t="shared" si="2"/>
        <v>0</v>
      </c>
      <c r="G138" s="40"/>
    </row>
    <row r="139" spans="1:7" s="22" customFormat="1" ht="27.6" x14ac:dyDescent="0.25">
      <c r="A139" s="70" t="s">
        <v>179</v>
      </c>
      <c r="B139" s="39" t="s">
        <v>180</v>
      </c>
      <c r="C139" s="66" t="s">
        <v>11</v>
      </c>
      <c r="D139" s="27"/>
      <c r="E139" s="32">
        <v>350</v>
      </c>
      <c r="F139" s="32">
        <f t="shared" si="2"/>
        <v>0</v>
      </c>
      <c r="G139" s="40"/>
    </row>
    <row r="140" spans="1:7" s="22" customFormat="1" x14ac:dyDescent="0.25">
      <c r="A140" s="70" t="s">
        <v>182</v>
      </c>
      <c r="B140" s="39" t="s">
        <v>181</v>
      </c>
      <c r="C140" s="66" t="s">
        <v>11</v>
      </c>
      <c r="D140" s="27"/>
      <c r="E140" s="32">
        <v>650</v>
      </c>
      <c r="F140" s="32">
        <f t="shared" si="2"/>
        <v>0</v>
      </c>
      <c r="G140" s="40"/>
    </row>
    <row r="141" spans="1:7" s="22" customFormat="1" ht="41.4" x14ac:dyDescent="0.25">
      <c r="A141" s="70" t="s">
        <v>183</v>
      </c>
      <c r="B141" s="39" t="s">
        <v>184</v>
      </c>
      <c r="C141" s="66" t="s">
        <v>11</v>
      </c>
      <c r="D141" s="27"/>
      <c r="E141" s="32">
        <v>1000</v>
      </c>
      <c r="F141" s="32">
        <f t="shared" si="2"/>
        <v>0</v>
      </c>
      <c r="G141" s="40"/>
    </row>
    <row r="142" spans="1:7" s="22" customFormat="1" x14ac:dyDescent="0.25">
      <c r="A142" s="70" t="s">
        <v>185</v>
      </c>
      <c r="B142" s="39" t="s">
        <v>186</v>
      </c>
      <c r="C142" s="66" t="s">
        <v>11</v>
      </c>
      <c r="D142" s="27"/>
      <c r="E142" s="32">
        <v>400</v>
      </c>
      <c r="F142" s="32">
        <f t="shared" si="2"/>
        <v>0</v>
      </c>
      <c r="G142" s="40"/>
    </row>
    <row r="143" spans="1:7" s="22" customFormat="1" x14ac:dyDescent="0.25">
      <c r="A143" s="70" t="s">
        <v>187</v>
      </c>
      <c r="B143" s="39" t="s">
        <v>188</v>
      </c>
      <c r="C143" s="66" t="s">
        <v>11</v>
      </c>
      <c r="D143" s="27"/>
      <c r="E143" s="32">
        <v>450</v>
      </c>
      <c r="F143" s="32">
        <f t="shared" si="2"/>
        <v>0</v>
      </c>
      <c r="G143" s="40"/>
    </row>
    <row r="144" spans="1:7" s="22" customFormat="1" x14ac:dyDescent="0.25">
      <c r="A144" s="70" t="s">
        <v>189</v>
      </c>
      <c r="B144" s="39" t="s">
        <v>190</v>
      </c>
      <c r="C144" s="66" t="s">
        <v>11</v>
      </c>
      <c r="D144" s="27"/>
      <c r="E144" s="32">
        <v>350</v>
      </c>
      <c r="F144" s="32">
        <f t="shared" si="2"/>
        <v>0</v>
      </c>
      <c r="G144" s="40"/>
    </row>
    <row r="145" spans="1:7" s="22" customFormat="1" x14ac:dyDescent="0.25">
      <c r="A145" s="70" t="s">
        <v>192</v>
      </c>
      <c r="B145" s="39" t="s">
        <v>191</v>
      </c>
      <c r="C145" s="66" t="s">
        <v>11</v>
      </c>
      <c r="D145" s="27"/>
      <c r="E145" s="32">
        <v>750</v>
      </c>
      <c r="F145" s="32">
        <f t="shared" si="2"/>
        <v>0</v>
      </c>
      <c r="G145" s="40"/>
    </row>
    <row r="146" spans="1:7" s="22" customFormat="1" x14ac:dyDescent="0.25">
      <c r="A146" s="70" t="s">
        <v>194</v>
      </c>
      <c r="B146" s="39" t="s">
        <v>193</v>
      </c>
      <c r="C146" s="66" t="s">
        <v>11</v>
      </c>
      <c r="D146" s="27"/>
      <c r="E146" s="32">
        <v>500</v>
      </c>
      <c r="F146" s="32">
        <f t="shared" si="2"/>
        <v>0</v>
      </c>
      <c r="G146" s="40"/>
    </row>
    <row r="147" spans="1:7" s="22" customFormat="1" x14ac:dyDescent="0.25">
      <c r="A147" s="70" t="s">
        <v>195</v>
      </c>
      <c r="B147" s="39" t="s">
        <v>196</v>
      </c>
      <c r="C147" s="66" t="s">
        <v>11</v>
      </c>
      <c r="D147" s="27"/>
      <c r="E147" s="32">
        <v>600</v>
      </c>
      <c r="F147" s="32">
        <f t="shared" si="2"/>
        <v>0</v>
      </c>
      <c r="G147" s="40"/>
    </row>
    <row r="148" spans="1:7" s="22" customFormat="1" x14ac:dyDescent="0.25">
      <c r="A148" s="70" t="s">
        <v>197</v>
      </c>
      <c r="B148" s="39" t="s">
        <v>198</v>
      </c>
      <c r="C148" s="66" t="s">
        <v>11</v>
      </c>
      <c r="D148" s="27"/>
      <c r="E148" s="32">
        <v>250</v>
      </c>
      <c r="F148" s="32">
        <f t="shared" si="2"/>
        <v>0</v>
      </c>
      <c r="G148" s="40"/>
    </row>
    <row r="149" spans="1:7" s="22" customFormat="1" ht="27.6" x14ac:dyDescent="0.25">
      <c r="A149" s="70" t="s">
        <v>199</v>
      </c>
      <c r="B149" s="39" t="s">
        <v>200</v>
      </c>
      <c r="C149" s="66" t="s">
        <v>11</v>
      </c>
      <c r="D149" s="27"/>
      <c r="E149" s="32">
        <v>500</v>
      </c>
      <c r="F149" s="32">
        <f t="shared" si="2"/>
        <v>0</v>
      </c>
      <c r="G149" s="40"/>
    </row>
    <row r="150" spans="1:7" s="22" customFormat="1" ht="27.6" x14ac:dyDescent="0.25">
      <c r="A150" s="70" t="s">
        <v>202</v>
      </c>
      <c r="B150" s="39" t="s">
        <v>201</v>
      </c>
      <c r="C150" s="66" t="s">
        <v>11</v>
      </c>
      <c r="D150" s="27"/>
      <c r="E150" s="32">
        <v>600</v>
      </c>
      <c r="F150" s="32">
        <f t="shared" si="2"/>
        <v>0</v>
      </c>
      <c r="G150" s="40"/>
    </row>
    <row r="151" spans="1:7" s="22" customFormat="1" x14ac:dyDescent="0.25">
      <c r="A151" s="70" t="s">
        <v>204</v>
      </c>
      <c r="B151" s="39" t="s">
        <v>203</v>
      </c>
      <c r="C151" s="66" t="s">
        <v>11</v>
      </c>
      <c r="D151" s="27"/>
      <c r="E151" s="32">
        <v>650</v>
      </c>
      <c r="F151" s="32">
        <f t="shared" si="2"/>
        <v>0</v>
      </c>
      <c r="G151" s="40"/>
    </row>
    <row r="152" spans="1:7" s="22" customFormat="1" x14ac:dyDescent="0.25">
      <c r="A152" s="70" t="s">
        <v>205</v>
      </c>
      <c r="B152" s="39" t="s">
        <v>206</v>
      </c>
      <c r="C152" s="66" t="s">
        <v>11</v>
      </c>
      <c r="D152" s="27"/>
      <c r="E152" s="32">
        <v>450</v>
      </c>
      <c r="F152" s="32">
        <f t="shared" ref="F152:F207" si="3">E152*D152</f>
        <v>0</v>
      </c>
      <c r="G152" s="40"/>
    </row>
    <row r="153" spans="1:7" s="22" customFormat="1" ht="27.6" x14ac:dyDescent="0.25">
      <c r="A153" s="70" t="s">
        <v>207</v>
      </c>
      <c r="B153" s="39" t="s">
        <v>208</v>
      </c>
      <c r="C153" s="66" t="s">
        <v>11</v>
      </c>
      <c r="D153" s="27"/>
      <c r="E153" s="32">
        <v>500</v>
      </c>
      <c r="F153" s="32">
        <f t="shared" si="3"/>
        <v>0</v>
      </c>
      <c r="G153" s="40"/>
    </row>
    <row r="154" spans="1:7" s="22" customFormat="1" ht="41.4" x14ac:dyDescent="0.25">
      <c r="A154" s="70" t="s">
        <v>209</v>
      </c>
      <c r="B154" s="39" t="s">
        <v>210</v>
      </c>
      <c r="C154" s="66" t="s">
        <v>11</v>
      </c>
      <c r="D154" s="27"/>
      <c r="E154" s="32">
        <v>2000</v>
      </c>
      <c r="F154" s="32">
        <f t="shared" si="3"/>
        <v>0</v>
      </c>
      <c r="G154" s="40"/>
    </row>
    <row r="155" spans="1:7" s="22" customFormat="1" x14ac:dyDescent="0.25">
      <c r="A155" s="70" t="s">
        <v>211</v>
      </c>
      <c r="B155" s="39" t="s">
        <v>212</v>
      </c>
      <c r="C155" s="66" t="s">
        <v>11</v>
      </c>
      <c r="D155" s="27"/>
      <c r="E155" s="32">
        <v>400</v>
      </c>
      <c r="F155" s="32">
        <f t="shared" si="3"/>
        <v>0</v>
      </c>
      <c r="G155" s="40"/>
    </row>
    <row r="156" spans="1:7" s="22" customFormat="1" x14ac:dyDescent="0.25">
      <c r="A156" s="70" t="s">
        <v>214</v>
      </c>
      <c r="B156" s="39" t="s">
        <v>213</v>
      </c>
      <c r="C156" s="66" t="s">
        <v>11</v>
      </c>
      <c r="D156" s="27"/>
      <c r="E156" s="32">
        <v>500</v>
      </c>
      <c r="F156" s="32">
        <f t="shared" si="3"/>
        <v>0</v>
      </c>
      <c r="G156" s="40"/>
    </row>
    <row r="157" spans="1:7" s="22" customFormat="1" ht="55.2" x14ac:dyDescent="0.25">
      <c r="A157" s="70" t="s">
        <v>215</v>
      </c>
      <c r="B157" s="39" t="s">
        <v>216</v>
      </c>
      <c r="C157" s="66" t="s">
        <v>11</v>
      </c>
      <c r="D157" s="27">
        <v>1</v>
      </c>
      <c r="E157" s="32">
        <v>2200</v>
      </c>
      <c r="F157" s="32">
        <f t="shared" si="3"/>
        <v>2200</v>
      </c>
      <c r="G157" s="40"/>
    </row>
    <row r="158" spans="1:7" s="22" customFormat="1" ht="41.4" x14ac:dyDescent="0.25">
      <c r="A158" s="70" t="s">
        <v>217</v>
      </c>
      <c r="B158" s="39" t="s">
        <v>218</v>
      </c>
      <c r="C158" s="66" t="s">
        <v>11</v>
      </c>
      <c r="D158" s="27">
        <v>1</v>
      </c>
      <c r="E158" s="32">
        <v>1000</v>
      </c>
      <c r="F158" s="32">
        <f t="shared" si="3"/>
        <v>1000</v>
      </c>
      <c r="G158" s="40"/>
    </row>
    <row r="159" spans="1:7" s="22" customFormat="1" x14ac:dyDescent="0.25">
      <c r="A159" s="70" t="s">
        <v>220</v>
      </c>
      <c r="B159" s="39" t="s">
        <v>219</v>
      </c>
      <c r="C159" s="66" t="s">
        <v>11</v>
      </c>
      <c r="D159" s="27"/>
      <c r="E159" s="32">
        <v>1200</v>
      </c>
      <c r="F159" s="32">
        <f t="shared" si="3"/>
        <v>0</v>
      </c>
      <c r="G159" s="40"/>
    </row>
    <row r="160" spans="1:7" s="22" customFormat="1" ht="41.4" x14ac:dyDescent="0.25">
      <c r="A160" s="70" t="s">
        <v>221</v>
      </c>
      <c r="B160" s="39" t="s">
        <v>222</v>
      </c>
      <c r="C160" s="66" t="s">
        <v>11</v>
      </c>
      <c r="D160" s="27"/>
      <c r="E160" s="32">
        <v>900</v>
      </c>
      <c r="F160" s="32">
        <f t="shared" si="3"/>
        <v>0</v>
      </c>
      <c r="G160" s="40"/>
    </row>
    <row r="161" spans="1:7" s="22" customFormat="1" x14ac:dyDescent="0.25">
      <c r="A161" s="70" t="s">
        <v>223</v>
      </c>
      <c r="B161" s="39" t="s">
        <v>219</v>
      </c>
      <c r="C161" s="66" t="s">
        <v>11</v>
      </c>
      <c r="D161" s="27"/>
      <c r="E161" s="32">
        <v>1000</v>
      </c>
      <c r="F161" s="32">
        <f t="shared" si="3"/>
        <v>0</v>
      </c>
      <c r="G161" s="40"/>
    </row>
    <row r="162" spans="1:7" s="22" customFormat="1" ht="41.4" x14ac:dyDescent="0.25">
      <c r="A162" s="70" t="s">
        <v>225</v>
      </c>
      <c r="B162" s="39" t="s">
        <v>224</v>
      </c>
      <c r="C162" s="66" t="s">
        <v>11</v>
      </c>
      <c r="D162" s="27"/>
      <c r="E162" s="32">
        <v>1600</v>
      </c>
      <c r="F162" s="32">
        <f t="shared" si="3"/>
        <v>0</v>
      </c>
      <c r="G162" s="40"/>
    </row>
    <row r="163" spans="1:7" s="22" customFormat="1" x14ac:dyDescent="0.25">
      <c r="A163" s="70" t="s">
        <v>226</v>
      </c>
      <c r="B163" s="39" t="s">
        <v>219</v>
      </c>
      <c r="C163" s="66" t="s">
        <v>11</v>
      </c>
      <c r="D163" s="27"/>
      <c r="E163" s="32">
        <v>1700</v>
      </c>
      <c r="F163" s="32">
        <f t="shared" si="3"/>
        <v>0</v>
      </c>
      <c r="G163" s="40"/>
    </row>
    <row r="164" spans="1:7" s="22" customFormat="1" ht="41.4" x14ac:dyDescent="0.25">
      <c r="A164" s="70" t="s">
        <v>227</v>
      </c>
      <c r="B164" s="39" t="s">
        <v>228</v>
      </c>
      <c r="C164" s="66" t="s">
        <v>11</v>
      </c>
      <c r="D164" s="27"/>
      <c r="E164" s="32">
        <v>900</v>
      </c>
      <c r="F164" s="32">
        <f t="shared" si="3"/>
        <v>0</v>
      </c>
      <c r="G164" s="40"/>
    </row>
    <row r="165" spans="1:7" s="22" customFormat="1" x14ac:dyDescent="0.25">
      <c r="A165" s="70" t="s">
        <v>229</v>
      </c>
      <c r="B165" s="39" t="s">
        <v>219</v>
      </c>
      <c r="C165" s="66" t="s">
        <v>11</v>
      </c>
      <c r="D165" s="27"/>
      <c r="E165" s="32">
        <v>1200</v>
      </c>
      <c r="F165" s="32">
        <f t="shared" si="3"/>
        <v>0</v>
      </c>
      <c r="G165" s="40"/>
    </row>
    <row r="166" spans="1:7" s="22" customFormat="1" ht="41.4" x14ac:dyDescent="0.25">
      <c r="A166" s="70" t="s">
        <v>230</v>
      </c>
      <c r="B166" s="39" t="s">
        <v>231</v>
      </c>
      <c r="C166" s="66" t="s">
        <v>11</v>
      </c>
      <c r="D166" s="27"/>
      <c r="E166" s="32">
        <v>900</v>
      </c>
      <c r="F166" s="32">
        <f t="shared" si="3"/>
        <v>0</v>
      </c>
      <c r="G166" s="40"/>
    </row>
    <row r="167" spans="1:7" s="22" customFormat="1" x14ac:dyDescent="0.25">
      <c r="A167" s="70" t="s">
        <v>232</v>
      </c>
      <c r="B167" s="39" t="s">
        <v>219</v>
      </c>
      <c r="C167" s="66" t="s">
        <v>11</v>
      </c>
      <c r="D167" s="27"/>
      <c r="E167" s="32">
        <v>1200</v>
      </c>
      <c r="F167" s="32">
        <f t="shared" si="3"/>
        <v>0</v>
      </c>
      <c r="G167" s="40"/>
    </row>
    <row r="168" spans="1:7" s="22" customFormat="1" ht="41.4" x14ac:dyDescent="0.25">
      <c r="A168" s="70" t="s">
        <v>233</v>
      </c>
      <c r="B168" s="39" t="s">
        <v>234</v>
      </c>
      <c r="C168" s="66" t="s">
        <v>11</v>
      </c>
      <c r="D168" s="27"/>
      <c r="E168" s="32">
        <v>900</v>
      </c>
      <c r="F168" s="32">
        <f t="shared" si="3"/>
        <v>0</v>
      </c>
      <c r="G168" s="40"/>
    </row>
    <row r="169" spans="1:7" s="22" customFormat="1" x14ac:dyDescent="0.25">
      <c r="A169" s="70" t="s">
        <v>235</v>
      </c>
      <c r="B169" s="39" t="s">
        <v>219</v>
      </c>
      <c r="C169" s="66" t="s">
        <v>11</v>
      </c>
      <c r="D169" s="27"/>
      <c r="E169" s="32">
        <v>1200</v>
      </c>
      <c r="F169" s="32">
        <f t="shared" si="3"/>
        <v>0</v>
      </c>
      <c r="G169" s="40"/>
    </row>
    <row r="170" spans="1:7" s="22" customFormat="1" ht="41.4" x14ac:dyDescent="0.25">
      <c r="A170" s="70" t="s">
        <v>236</v>
      </c>
      <c r="B170" s="39" t="s">
        <v>237</v>
      </c>
      <c r="C170" s="66" t="s">
        <v>11</v>
      </c>
      <c r="D170" s="27"/>
      <c r="E170" s="32">
        <v>1400</v>
      </c>
      <c r="F170" s="32">
        <f t="shared" si="3"/>
        <v>0</v>
      </c>
      <c r="G170" s="40"/>
    </row>
    <row r="171" spans="1:7" s="22" customFormat="1" x14ac:dyDescent="0.25">
      <c r="A171" s="70" t="s">
        <v>238</v>
      </c>
      <c r="B171" s="39" t="s">
        <v>219</v>
      </c>
      <c r="C171" s="66" t="s">
        <v>11</v>
      </c>
      <c r="D171" s="27"/>
      <c r="E171" s="32">
        <v>1800</v>
      </c>
      <c r="F171" s="32">
        <f t="shared" si="3"/>
        <v>0</v>
      </c>
      <c r="G171" s="40"/>
    </row>
    <row r="172" spans="1:7" s="22" customFormat="1" x14ac:dyDescent="0.25">
      <c r="A172" s="70" t="s">
        <v>239</v>
      </c>
      <c r="B172" s="39" t="s">
        <v>240</v>
      </c>
      <c r="C172" s="66" t="s">
        <v>11</v>
      </c>
      <c r="D172" s="27"/>
      <c r="E172" s="32">
        <v>250</v>
      </c>
      <c r="F172" s="32">
        <f t="shared" si="3"/>
        <v>0</v>
      </c>
      <c r="G172" s="40"/>
    </row>
    <row r="173" spans="1:7" s="22" customFormat="1" x14ac:dyDescent="0.25">
      <c r="A173" s="70" t="s">
        <v>241</v>
      </c>
      <c r="B173" s="39" t="s">
        <v>242</v>
      </c>
      <c r="C173" s="66" t="s">
        <v>11</v>
      </c>
      <c r="D173" s="27"/>
      <c r="E173" s="32">
        <v>350</v>
      </c>
      <c r="F173" s="32">
        <f t="shared" si="3"/>
        <v>0</v>
      </c>
      <c r="G173" s="40"/>
    </row>
    <row r="174" spans="1:7" s="22" customFormat="1" x14ac:dyDescent="0.25">
      <c r="A174" s="70" t="s">
        <v>243</v>
      </c>
      <c r="B174" s="39" t="s">
        <v>244</v>
      </c>
      <c r="C174" s="66" t="s">
        <v>11</v>
      </c>
      <c r="D174" s="27"/>
      <c r="E174" s="32">
        <v>350</v>
      </c>
      <c r="F174" s="32">
        <f t="shared" si="3"/>
        <v>0</v>
      </c>
      <c r="G174" s="40"/>
    </row>
    <row r="175" spans="1:7" s="22" customFormat="1" x14ac:dyDescent="0.25">
      <c r="A175" s="70" t="s">
        <v>245</v>
      </c>
      <c r="B175" s="39" t="s">
        <v>246</v>
      </c>
      <c r="C175" s="66" t="s">
        <v>247</v>
      </c>
      <c r="D175" s="27"/>
      <c r="E175" s="32">
        <v>40</v>
      </c>
      <c r="F175" s="32">
        <f t="shared" si="3"/>
        <v>0</v>
      </c>
      <c r="G175" s="40"/>
    </row>
    <row r="176" spans="1:7" s="22" customFormat="1" x14ac:dyDescent="0.25">
      <c r="A176" s="70" t="s">
        <v>248</v>
      </c>
      <c r="B176" s="39" t="s">
        <v>249</v>
      </c>
      <c r="C176" s="66" t="s">
        <v>247</v>
      </c>
      <c r="D176" s="27"/>
      <c r="E176" s="32">
        <v>45</v>
      </c>
      <c r="F176" s="32">
        <f t="shared" si="3"/>
        <v>0</v>
      </c>
      <c r="G176" s="40"/>
    </row>
    <row r="177" spans="1:7" s="22" customFormat="1" x14ac:dyDescent="0.25">
      <c r="A177" s="70" t="s">
        <v>250</v>
      </c>
      <c r="B177" s="39" t="s">
        <v>251</v>
      </c>
      <c r="C177" s="66" t="s">
        <v>247</v>
      </c>
      <c r="D177" s="27"/>
      <c r="E177" s="32">
        <v>50</v>
      </c>
      <c r="F177" s="32">
        <f t="shared" si="3"/>
        <v>0</v>
      </c>
      <c r="G177" s="40"/>
    </row>
    <row r="178" spans="1:7" s="22" customFormat="1" ht="27.6" x14ac:dyDescent="0.25">
      <c r="A178" s="70" t="s">
        <v>252</v>
      </c>
      <c r="B178" s="39" t="s">
        <v>253</v>
      </c>
      <c r="C178" s="66" t="s">
        <v>247</v>
      </c>
      <c r="D178" s="27"/>
      <c r="E178" s="32">
        <v>40</v>
      </c>
      <c r="F178" s="32">
        <f t="shared" si="3"/>
        <v>0</v>
      </c>
      <c r="G178" s="40"/>
    </row>
    <row r="179" spans="1:7" s="22" customFormat="1" x14ac:dyDescent="0.25">
      <c r="A179" s="70" t="s">
        <v>254</v>
      </c>
      <c r="B179" s="39" t="s">
        <v>249</v>
      </c>
      <c r="C179" s="66" t="s">
        <v>247</v>
      </c>
      <c r="D179" s="27"/>
      <c r="E179" s="32">
        <v>50</v>
      </c>
      <c r="F179" s="32">
        <f t="shared" si="3"/>
        <v>0</v>
      </c>
      <c r="G179" s="40"/>
    </row>
    <row r="180" spans="1:7" s="22" customFormat="1" x14ac:dyDescent="0.25">
      <c r="A180" s="70" t="s">
        <v>255</v>
      </c>
      <c r="B180" s="39" t="s">
        <v>251</v>
      </c>
      <c r="C180" s="66" t="s">
        <v>247</v>
      </c>
      <c r="D180" s="27"/>
      <c r="E180" s="32">
        <v>50</v>
      </c>
      <c r="F180" s="32">
        <f t="shared" si="3"/>
        <v>0</v>
      </c>
      <c r="G180" s="40"/>
    </row>
    <row r="181" spans="1:7" s="22" customFormat="1" x14ac:dyDescent="0.25">
      <c r="A181" s="70" t="s">
        <v>257</v>
      </c>
      <c r="B181" s="39" t="s">
        <v>256</v>
      </c>
      <c r="C181" s="66" t="s">
        <v>11</v>
      </c>
      <c r="D181" s="27"/>
      <c r="E181" s="32">
        <v>260</v>
      </c>
      <c r="F181" s="32">
        <f t="shared" si="3"/>
        <v>0</v>
      </c>
      <c r="G181" s="40"/>
    </row>
    <row r="182" spans="1:7" s="22" customFormat="1" x14ac:dyDescent="0.25">
      <c r="A182" s="70" t="s">
        <v>258</v>
      </c>
      <c r="B182" s="39" t="s">
        <v>259</v>
      </c>
      <c r="C182" s="66" t="s">
        <v>11</v>
      </c>
      <c r="D182" s="27"/>
      <c r="E182" s="32">
        <v>400</v>
      </c>
      <c r="F182" s="32">
        <f t="shared" si="3"/>
        <v>0</v>
      </c>
      <c r="G182" s="40"/>
    </row>
    <row r="183" spans="1:7" s="22" customFormat="1" x14ac:dyDescent="0.25">
      <c r="A183" s="70" t="s">
        <v>260</v>
      </c>
      <c r="B183" s="39" t="s">
        <v>261</v>
      </c>
      <c r="C183" s="66" t="s">
        <v>11</v>
      </c>
      <c r="D183" s="27"/>
      <c r="E183" s="32">
        <v>400</v>
      </c>
      <c r="F183" s="32">
        <f t="shared" si="3"/>
        <v>0</v>
      </c>
      <c r="G183" s="40"/>
    </row>
    <row r="184" spans="1:7" s="22" customFormat="1" x14ac:dyDescent="0.25">
      <c r="A184" s="70" t="s">
        <v>262</v>
      </c>
      <c r="B184" s="39" t="s">
        <v>263</v>
      </c>
      <c r="C184" s="66" t="s">
        <v>11</v>
      </c>
      <c r="D184" s="27"/>
      <c r="E184" s="32">
        <v>300</v>
      </c>
      <c r="F184" s="32">
        <f t="shared" si="3"/>
        <v>0</v>
      </c>
      <c r="G184" s="40"/>
    </row>
    <row r="185" spans="1:7" s="22" customFormat="1" x14ac:dyDescent="0.25">
      <c r="A185" s="70" t="s">
        <v>264</v>
      </c>
      <c r="B185" s="39" t="s">
        <v>265</v>
      </c>
      <c r="C185" s="66" t="s">
        <v>11</v>
      </c>
      <c r="D185" s="27"/>
      <c r="E185" s="32">
        <v>500</v>
      </c>
      <c r="F185" s="32">
        <f t="shared" si="3"/>
        <v>0</v>
      </c>
      <c r="G185" s="40"/>
    </row>
    <row r="186" spans="1:7" s="22" customFormat="1" x14ac:dyDescent="0.25">
      <c r="A186" s="70" t="s">
        <v>266</v>
      </c>
      <c r="B186" s="39" t="s">
        <v>267</v>
      </c>
      <c r="C186" s="66" t="s">
        <v>11</v>
      </c>
      <c r="D186" s="27"/>
      <c r="E186" s="32">
        <v>400</v>
      </c>
      <c r="F186" s="32">
        <f t="shared" si="3"/>
        <v>0</v>
      </c>
      <c r="G186" s="40"/>
    </row>
    <row r="187" spans="1:7" s="22" customFormat="1" x14ac:dyDescent="0.25">
      <c r="A187" s="70" t="s">
        <v>268</v>
      </c>
      <c r="B187" s="39" t="s">
        <v>269</v>
      </c>
      <c r="C187" s="66" t="s">
        <v>11</v>
      </c>
      <c r="D187" s="27"/>
      <c r="E187" s="32">
        <v>500</v>
      </c>
      <c r="F187" s="32">
        <f t="shared" si="3"/>
        <v>0</v>
      </c>
      <c r="G187" s="40"/>
    </row>
    <row r="188" spans="1:7" s="22" customFormat="1" x14ac:dyDescent="0.25">
      <c r="A188" s="70" t="s">
        <v>270</v>
      </c>
      <c r="B188" s="39" t="s">
        <v>271</v>
      </c>
      <c r="C188" s="66" t="s">
        <v>11</v>
      </c>
      <c r="D188" s="27"/>
      <c r="E188" s="32">
        <v>300</v>
      </c>
      <c r="F188" s="32">
        <f t="shared" si="3"/>
        <v>0</v>
      </c>
      <c r="G188" s="40"/>
    </row>
    <row r="189" spans="1:7" s="22" customFormat="1" x14ac:dyDescent="0.25">
      <c r="A189" s="70" t="s">
        <v>272</v>
      </c>
      <c r="B189" s="39" t="s">
        <v>273</v>
      </c>
      <c r="C189" s="66" t="s">
        <v>11</v>
      </c>
      <c r="D189" s="27"/>
      <c r="E189" s="32">
        <v>300</v>
      </c>
      <c r="F189" s="32">
        <f t="shared" si="3"/>
        <v>0</v>
      </c>
      <c r="G189" s="40"/>
    </row>
    <row r="190" spans="1:7" s="22" customFormat="1" x14ac:dyDescent="0.25">
      <c r="A190" s="70" t="s">
        <v>274</v>
      </c>
      <c r="B190" s="39" t="s">
        <v>275</v>
      </c>
      <c r="C190" s="66" t="s">
        <v>11</v>
      </c>
      <c r="D190" s="27"/>
      <c r="E190" s="32">
        <v>300</v>
      </c>
      <c r="F190" s="32">
        <f t="shared" si="3"/>
        <v>0</v>
      </c>
      <c r="G190" s="40"/>
    </row>
    <row r="191" spans="1:7" s="22" customFormat="1" x14ac:dyDescent="0.25">
      <c r="A191" s="70" t="s">
        <v>276</v>
      </c>
      <c r="B191" s="39" t="s">
        <v>277</v>
      </c>
      <c r="C191" s="66" t="s">
        <v>11</v>
      </c>
      <c r="D191" s="27"/>
      <c r="E191" s="32">
        <v>1600</v>
      </c>
      <c r="F191" s="32">
        <f t="shared" si="3"/>
        <v>0</v>
      </c>
      <c r="G191" s="40"/>
    </row>
    <row r="192" spans="1:7" s="22" customFormat="1" x14ac:dyDescent="0.25">
      <c r="A192" s="70" t="s">
        <v>278</v>
      </c>
      <c r="B192" s="39" t="s">
        <v>279</v>
      </c>
      <c r="C192" s="66" t="s">
        <v>11</v>
      </c>
      <c r="D192" s="27"/>
      <c r="E192" s="32">
        <v>350</v>
      </c>
      <c r="F192" s="32">
        <f t="shared" si="3"/>
        <v>0</v>
      </c>
      <c r="G192" s="40"/>
    </row>
    <row r="193" spans="1:7" s="22" customFormat="1" x14ac:dyDescent="0.25">
      <c r="A193" s="70" t="s">
        <v>280</v>
      </c>
      <c r="B193" s="39" t="s">
        <v>281</v>
      </c>
      <c r="C193" s="66" t="s">
        <v>11</v>
      </c>
      <c r="D193" s="27"/>
      <c r="E193" s="32">
        <v>570</v>
      </c>
      <c r="F193" s="32">
        <f t="shared" si="3"/>
        <v>0</v>
      </c>
      <c r="G193" s="40"/>
    </row>
    <row r="194" spans="1:7" s="22" customFormat="1" ht="55.2" x14ac:dyDescent="0.25">
      <c r="A194" s="70" t="s">
        <v>282</v>
      </c>
      <c r="B194" s="39" t="s">
        <v>283</v>
      </c>
      <c r="C194" s="66" t="s">
        <v>11</v>
      </c>
      <c r="D194" s="27">
        <v>1</v>
      </c>
      <c r="E194" s="32">
        <v>2200</v>
      </c>
      <c r="F194" s="32">
        <f t="shared" si="3"/>
        <v>2200</v>
      </c>
      <c r="G194" s="40"/>
    </row>
    <row r="195" spans="1:7" s="22" customFormat="1" x14ac:dyDescent="0.25">
      <c r="A195" s="70" t="s">
        <v>284</v>
      </c>
      <c r="B195" s="39" t="s">
        <v>285</v>
      </c>
      <c r="C195" s="66" t="s">
        <v>11</v>
      </c>
      <c r="D195" s="27"/>
      <c r="E195" s="32">
        <v>2700</v>
      </c>
      <c r="F195" s="32">
        <f t="shared" si="3"/>
        <v>0</v>
      </c>
      <c r="G195" s="40"/>
    </row>
    <row r="196" spans="1:7" s="22" customFormat="1" x14ac:dyDescent="0.25">
      <c r="A196" s="70" t="s">
        <v>286</v>
      </c>
      <c r="B196" s="39" t="s">
        <v>287</v>
      </c>
      <c r="C196" s="66" t="s">
        <v>11</v>
      </c>
      <c r="D196" s="27"/>
      <c r="E196" s="32">
        <v>2900</v>
      </c>
      <c r="F196" s="32">
        <f t="shared" si="3"/>
        <v>0</v>
      </c>
      <c r="G196" s="40"/>
    </row>
    <row r="197" spans="1:7" s="22" customFormat="1" ht="55.2" x14ac:dyDescent="0.25">
      <c r="A197" s="70" t="s">
        <v>288</v>
      </c>
      <c r="B197" s="39" t="s">
        <v>291</v>
      </c>
      <c r="C197" s="66" t="s">
        <v>11</v>
      </c>
      <c r="D197" s="27"/>
      <c r="E197" s="32">
        <v>3000</v>
      </c>
      <c r="F197" s="32">
        <f t="shared" si="3"/>
        <v>0</v>
      </c>
      <c r="G197" s="40"/>
    </row>
    <row r="198" spans="1:7" s="22" customFormat="1" x14ac:dyDescent="0.25">
      <c r="A198" s="70" t="s">
        <v>289</v>
      </c>
      <c r="B198" s="39" t="s">
        <v>287</v>
      </c>
      <c r="C198" s="66" t="s">
        <v>11</v>
      </c>
      <c r="D198" s="27"/>
      <c r="E198" s="32">
        <v>3200</v>
      </c>
      <c r="F198" s="32">
        <f t="shared" si="3"/>
        <v>0</v>
      </c>
      <c r="G198" s="40"/>
    </row>
    <row r="199" spans="1:7" s="22" customFormat="1" ht="69" x14ac:dyDescent="0.25">
      <c r="A199" s="70" t="s">
        <v>290</v>
      </c>
      <c r="B199" s="39" t="s">
        <v>292</v>
      </c>
      <c r="C199" s="66" t="s">
        <v>11</v>
      </c>
      <c r="D199" s="27"/>
      <c r="E199" s="32">
        <v>3000</v>
      </c>
      <c r="F199" s="32">
        <f t="shared" si="3"/>
        <v>0</v>
      </c>
      <c r="G199" s="40"/>
    </row>
    <row r="200" spans="1:7" s="22" customFormat="1" x14ac:dyDescent="0.25">
      <c r="A200" s="70" t="s">
        <v>293</v>
      </c>
      <c r="B200" s="39" t="s">
        <v>287</v>
      </c>
      <c r="C200" s="66" t="s">
        <v>11</v>
      </c>
      <c r="D200" s="27"/>
      <c r="E200" s="32">
        <v>3200</v>
      </c>
      <c r="F200" s="32">
        <f t="shared" si="3"/>
        <v>0</v>
      </c>
      <c r="G200" s="40"/>
    </row>
    <row r="201" spans="1:7" s="22" customFormat="1" ht="55.2" x14ac:dyDescent="0.25">
      <c r="A201" s="70" t="s">
        <v>294</v>
      </c>
      <c r="B201" s="39" t="s">
        <v>295</v>
      </c>
      <c r="C201" s="66" t="s">
        <v>11</v>
      </c>
      <c r="D201" s="27"/>
      <c r="E201" s="32">
        <v>3000</v>
      </c>
      <c r="F201" s="32">
        <f t="shared" si="3"/>
        <v>0</v>
      </c>
      <c r="G201" s="40"/>
    </row>
    <row r="202" spans="1:7" s="22" customFormat="1" x14ac:dyDescent="0.25">
      <c r="A202" s="70" t="s">
        <v>296</v>
      </c>
      <c r="B202" s="39" t="s">
        <v>287</v>
      </c>
      <c r="C202" s="66" t="s">
        <v>11</v>
      </c>
      <c r="D202" s="27"/>
      <c r="E202" s="32">
        <v>3200</v>
      </c>
      <c r="F202" s="32">
        <f t="shared" si="3"/>
        <v>0</v>
      </c>
      <c r="G202" s="40"/>
    </row>
    <row r="203" spans="1:7" s="22" customFormat="1" x14ac:dyDescent="0.25">
      <c r="A203" s="70" t="s">
        <v>297</v>
      </c>
      <c r="B203" s="39" t="s">
        <v>298</v>
      </c>
      <c r="C203" s="66" t="s">
        <v>11</v>
      </c>
      <c r="D203" s="27"/>
      <c r="E203" s="32">
        <v>450</v>
      </c>
      <c r="F203" s="32">
        <f t="shared" si="3"/>
        <v>0</v>
      </c>
      <c r="G203" s="40"/>
    </row>
    <row r="204" spans="1:7" x14ac:dyDescent="0.25">
      <c r="A204" s="70" t="s">
        <v>299</v>
      </c>
      <c r="B204" s="25" t="s">
        <v>300</v>
      </c>
      <c r="C204" s="66" t="s">
        <v>11</v>
      </c>
      <c r="D204" s="27"/>
      <c r="E204" s="32">
        <v>450</v>
      </c>
      <c r="F204" s="32">
        <f t="shared" si="3"/>
        <v>0</v>
      </c>
      <c r="G204" s="1"/>
    </row>
    <row r="205" spans="1:7" s="22" customFormat="1" x14ac:dyDescent="0.25">
      <c r="A205" s="70" t="s">
        <v>301</v>
      </c>
      <c r="B205" s="39" t="s">
        <v>302</v>
      </c>
      <c r="C205" s="66" t="s">
        <v>11</v>
      </c>
      <c r="D205" s="27"/>
      <c r="E205" s="32">
        <v>350</v>
      </c>
      <c r="F205" s="32">
        <f t="shared" si="3"/>
        <v>0</v>
      </c>
      <c r="G205" s="40"/>
    </row>
    <row r="206" spans="1:7" s="22" customFormat="1" x14ac:dyDescent="0.25">
      <c r="A206" s="70" t="s">
        <v>303</v>
      </c>
      <c r="B206" s="39" t="s">
        <v>304</v>
      </c>
      <c r="C206" s="66" t="s">
        <v>11</v>
      </c>
      <c r="D206" s="27"/>
      <c r="E206" s="32">
        <v>130</v>
      </c>
      <c r="F206" s="32">
        <f t="shared" si="3"/>
        <v>0</v>
      </c>
      <c r="G206" s="40"/>
    </row>
    <row r="207" spans="1:7" x14ac:dyDescent="0.25">
      <c r="A207" s="70" t="s">
        <v>305</v>
      </c>
      <c r="B207" s="39" t="s">
        <v>306</v>
      </c>
      <c r="C207" s="66" t="s">
        <v>11</v>
      </c>
      <c r="D207" s="27"/>
      <c r="E207" s="32">
        <v>250</v>
      </c>
      <c r="F207" s="32">
        <f t="shared" si="3"/>
        <v>0</v>
      </c>
      <c r="G207" s="1"/>
    </row>
    <row r="208" spans="1:7" x14ac:dyDescent="0.25">
      <c r="A208" s="77" t="s">
        <v>9</v>
      </c>
      <c r="B208" s="78"/>
      <c r="C208" s="15"/>
      <c r="D208" s="15"/>
      <c r="E208" s="32"/>
      <c r="F208" s="36">
        <f>SUM(F87:F207)</f>
        <v>5400</v>
      </c>
      <c r="G208" s="1"/>
    </row>
    <row r="209" spans="1:7" x14ac:dyDescent="0.25">
      <c r="A209" s="63"/>
      <c r="B209" s="64" t="s">
        <v>22</v>
      </c>
      <c r="C209" s="15" t="s">
        <v>17</v>
      </c>
      <c r="D209" s="61">
        <v>10</v>
      </c>
      <c r="E209" s="58"/>
      <c r="F209" s="59"/>
      <c r="G209" s="1"/>
    </row>
    <row r="210" spans="1:7" ht="14.4" thickBot="1" x14ac:dyDescent="0.3">
      <c r="A210" s="47"/>
      <c r="B210" s="65" t="s">
        <v>23</v>
      </c>
      <c r="C210" s="49"/>
      <c r="D210" s="49"/>
      <c r="E210" s="50"/>
      <c r="F210" s="51">
        <f>F208*(1-(D209/100))</f>
        <v>4860</v>
      </c>
      <c r="G210" s="52"/>
    </row>
    <row r="211" spans="1:7" s="10" customFormat="1" ht="22.2" thickTop="1" thickBot="1" x14ac:dyDescent="0.45">
      <c r="A211" s="16">
        <v>4</v>
      </c>
      <c r="B211" s="23" t="s">
        <v>307</v>
      </c>
      <c r="C211" s="28"/>
      <c r="D211" s="28"/>
      <c r="E211" s="30"/>
      <c r="F211" s="30"/>
      <c r="G211" s="12"/>
    </row>
    <row r="212" spans="1:7" s="22" customFormat="1" ht="42" thickTop="1" x14ac:dyDescent="0.25">
      <c r="A212" s="42">
        <v>4.0999999999999996</v>
      </c>
      <c r="B212" s="39" t="s">
        <v>308</v>
      </c>
      <c r="C212" s="27" t="s">
        <v>28</v>
      </c>
      <c r="D212" s="27"/>
      <c r="E212" s="32">
        <v>350</v>
      </c>
      <c r="F212" s="32">
        <f>E212*D212</f>
        <v>0</v>
      </c>
      <c r="G212" s="40"/>
    </row>
    <row r="213" spans="1:7" s="22" customFormat="1" x14ac:dyDescent="0.25">
      <c r="A213" s="42">
        <v>4.2</v>
      </c>
      <c r="B213" s="39" t="s">
        <v>309</v>
      </c>
      <c r="C213" s="27" t="s">
        <v>28</v>
      </c>
      <c r="D213" s="27"/>
      <c r="E213" s="32">
        <v>300</v>
      </c>
      <c r="F213" s="32">
        <f t="shared" ref="F213:F226" si="4">E213*D213</f>
        <v>0</v>
      </c>
      <c r="G213" s="40"/>
    </row>
    <row r="214" spans="1:7" x14ac:dyDescent="0.25">
      <c r="A214" s="42">
        <v>4.3</v>
      </c>
      <c r="B214" s="39" t="s">
        <v>310</v>
      </c>
      <c r="C214" s="27" t="s">
        <v>28</v>
      </c>
      <c r="D214" s="15"/>
      <c r="E214" s="32">
        <v>270</v>
      </c>
      <c r="F214" s="32">
        <f t="shared" si="4"/>
        <v>0</v>
      </c>
      <c r="G214" s="1"/>
    </row>
    <row r="215" spans="1:7" s="22" customFormat="1" x14ac:dyDescent="0.25">
      <c r="A215" s="42">
        <v>4.4000000000000004</v>
      </c>
      <c r="B215" s="39" t="s">
        <v>311</v>
      </c>
      <c r="C215" s="27" t="s">
        <v>28</v>
      </c>
      <c r="D215" s="27"/>
      <c r="E215" s="32">
        <v>250</v>
      </c>
      <c r="F215" s="32">
        <f t="shared" si="4"/>
        <v>0</v>
      </c>
      <c r="G215" s="40"/>
    </row>
    <row r="216" spans="1:7" s="45" customFormat="1" ht="110.4" x14ac:dyDescent="0.25">
      <c r="A216" s="42">
        <v>4.5</v>
      </c>
      <c r="B216" s="72" t="s">
        <v>312</v>
      </c>
      <c r="C216" s="27" t="s">
        <v>28</v>
      </c>
      <c r="D216" s="27"/>
      <c r="E216" s="32">
        <v>400</v>
      </c>
      <c r="F216" s="32">
        <f t="shared" si="4"/>
        <v>0</v>
      </c>
      <c r="G216" s="44"/>
    </row>
    <row r="217" spans="1:7" s="45" customFormat="1" x14ac:dyDescent="0.25">
      <c r="A217" s="42">
        <v>4.5999999999999996</v>
      </c>
      <c r="B217" s="72" t="s">
        <v>313</v>
      </c>
      <c r="C217" s="27" t="s">
        <v>247</v>
      </c>
      <c r="D217" s="27">
        <v>10</v>
      </c>
      <c r="E217" s="32">
        <v>60</v>
      </c>
      <c r="F217" s="32">
        <f t="shared" si="4"/>
        <v>600</v>
      </c>
      <c r="G217" s="44"/>
    </row>
    <row r="218" spans="1:7" s="22" customFormat="1" ht="55.2" x14ac:dyDescent="0.25">
      <c r="A218" s="42">
        <v>4.7</v>
      </c>
      <c r="B218" s="39" t="s">
        <v>314</v>
      </c>
      <c r="C218" s="27" t="s">
        <v>11</v>
      </c>
      <c r="D218" s="27"/>
      <c r="E218" s="32">
        <v>5000</v>
      </c>
      <c r="F218" s="32">
        <f t="shared" si="4"/>
        <v>0</v>
      </c>
      <c r="G218" s="40"/>
    </row>
    <row r="219" spans="1:7" s="22" customFormat="1" ht="27.6" x14ac:dyDescent="0.25">
      <c r="A219" s="42">
        <v>4.8</v>
      </c>
      <c r="B219" s="39" t="s">
        <v>315</v>
      </c>
      <c r="C219" s="27" t="s">
        <v>11</v>
      </c>
      <c r="D219" s="27"/>
      <c r="E219" s="32">
        <v>7500</v>
      </c>
      <c r="F219" s="32">
        <f t="shared" si="4"/>
        <v>0</v>
      </c>
      <c r="G219" s="40"/>
    </row>
    <row r="220" spans="1:7" s="22" customFormat="1" ht="27.6" x14ac:dyDescent="0.25">
      <c r="A220" s="42">
        <v>4.9000000000000004</v>
      </c>
      <c r="B220" s="39" t="s">
        <v>316</v>
      </c>
      <c r="C220" s="27" t="s">
        <v>28</v>
      </c>
      <c r="D220" s="27"/>
      <c r="E220" s="32">
        <v>500</v>
      </c>
      <c r="F220" s="32">
        <f t="shared" si="4"/>
        <v>0</v>
      </c>
      <c r="G220" s="40"/>
    </row>
    <row r="221" spans="1:7" s="22" customFormat="1" ht="138" x14ac:dyDescent="0.25">
      <c r="A221" s="41">
        <v>4.0999999999999996</v>
      </c>
      <c r="B221" s="72" t="s">
        <v>317</v>
      </c>
      <c r="C221" s="27" t="s">
        <v>28</v>
      </c>
      <c r="D221" s="27">
        <v>10</v>
      </c>
      <c r="E221" s="32">
        <v>500</v>
      </c>
      <c r="F221" s="32">
        <f t="shared" si="4"/>
        <v>5000</v>
      </c>
      <c r="G221" s="40"/>
    </row>
    <row r="222" spans="1:7" s="22" customFormat="1" x14ac:dyDescent="0.25">
      <c r="A222" s="41">
        <v>4.1100000000000003</v>
      </c>
      <c r="B222" s="39" t="s">
        <v>318</v>
      </c>
      <c r="C222" s="15" t="s">
        <v>28</v>
      </c>
      <c r="D222" s="15"/>
      <c r="E222" s="32">
        <v>600</v>
      </c>
      <c r="F222" s="32">
        <f t="shared" si="4"/>
        <v>0</v>
      </c>
      <c r="G222" s="40"/>
    </row>
    <row r="223" spans="1:7" s="22" customFormat="1" ht="27.6" x14ac:dyDescent="0.25">
      <c r="A223" s="41">
        <v>4.12</v>
      </c>
      <c r="B223" s="39" t="s">
        <v>319</v>
      </c>
      <c r="C223" s="27" t="s">
        <v>28</v>
      </c>
      <c r="D223" s="27"/>
      <c r="E223" s="32">
        <v>50</v>
      </c>
      <c r="F223" s="32">
        <f t="shared" si="4"/>
        <v>0</v>
      </c>
      <c r="G223" s="40"/>
    </row>
    <row r="224" spans="1:7" s="22" customFormat="1" x14ac:dyDescent="0.25">
      <c r="A224" s="41">
        <v>4.13</v>
      </c>
      <c r="B224" s="39" t="s">
        <v>320</v>
      </c>
      <c r="C224" s="15" t="s">
        <v>28</v>
      </c>
      <c r="D224" s="15"/>
      <c r="E224" s="32">
        <v>75</v>
      </c>
      <c r="F224" s="32">
        <f t="shared" si="4"/>
        <v>0</v>
      </c>
      <c r="G224" s="40"/>
    </row>
    <row r="225" spans="1:7" s="22" customFormat="1" x14ac:dyDescent="0.25">
      <c r="A225" s="41">
        <v>4.1399999999999997</v>
      </c>
      <c r="B225" s="39" t="s">
        <v>321</v>
      </c>
      <c r="C225" s="27" t="s">
        <v>28</v>
      </c>
      <c r="D225" s="27"/>
      <c r="E225" s="32">
        <v>150</v>
      </c>
      <c r="F225" s="32">
        <f t="shared" si="4"/>
        <v>0</v>
      </c>
      <c r="G225" s="40"/>
    </row>
    <row r="226" spans="1:7" s="22" customFormat="1" ht="27.6" x14ac:dyDescent="0.25">
      <c r="A226" s="41">
        <v>4.1500000000000004</v>
      </c>
      <c r="B226" s="39" t="s">
        <v>322</v>
      </c>
      <c r="C226" s="27" t="s">
        <v>28</v>
      </c>
      <c r="D226" s="27"/>
      <c r="E226" s="32">
        <v>100</v>
      </c>
      <c r="F226" s="32">
        <f t="shared" si="4"/>
        <v>0</v>
      </c>
      <c r="G226" s="40"/>
    </row>
    <row r="227" spans="1:7" x14ac:dyDescent="0.25">
      <c r="A227" s="73" t="s">
        <v>10</v>
      </c>
      <c r="B227" s="74"/>
      <c r="C227" s="15"/>
      <c r="D227" s="15"/>
      <c r="E227" s="32"/>
      <c r="F227" s="36">
        <f>SUM(F212:F226)</f>
        <v>5600</v>
      </c>
      <c r="G227" s="1"/>
    </row>
    <row r="228" spans="1:7" x14ac:dyDescent="0.25">
      <c r="A228" s="62"/>
      <c r="B228" s="60" t="s">
        <v>24</v>
      </c>
      <c r="C228" s="15" t="s">
        <v>17</v>
      </c>
      <c r="D228" s="61">
        <v>10</v>
      </c>
      <c r="E228" s="58"/>
      <c r="F228" s="59"/>
      <c r="G228" s="1"/>
    </row>
    <row r="229" spans="1:7" ht="14.4" thickBot="1" x14ac:dyDescent="0.3">
      <c r="A229" s="47"/>
      <c r="B229" s="65" t="s">
        <v>25</v>
      </c>
      <c r="C229" s="49"/>
      <c r="D229" s="49"/>
      <c r="E229" s="50"/>
      <c r="F229" s="51">
        <f>F227*(1-(D228/100))</f>
        <v>5040</v>
      </c>
      <c r="G229" s="52"/>
    </row>
    <row r="230" spans="1:7" s="10" customFormat="1" ht="22.2" thickTop="1" thickBot="1" x14ac:dyDescent="0.45">
      <c r="A230" s="16">
        <v>5</v>
      </c>
      <c r="B230" s="23" t="s">
        <v>326</v>
      </c>
      <c r="C230" s="28"/>
      <c r="D230" s="28"/>
      <c r="E230" s="30"/>
      <c r="F230" s="30"/>
      <c r="G230" s="12"/>
    </row>
    <row r="231" spans="1:7" ht="14.4" thickTop="1" x14ac:dyDescent="0.25">
      <c r="A231" s="46">
        <v>5.0999999999999996</v>
      </c>
      <c r="B231" s="24" t="s">
        <v>323</v>
      </c>
      <c r="C231" s="26" t="s">
        <v>11</v>
      </c>
      <c r="D231" s="26">
        <v>3</v>
      </c>
      <c r="E231" s="31">
        <v>230</v>
      </c>
      <c r="F231" s="31">
        <f>E231*D231</f>
        <v>690</v>
      </c>
      <c r="G231" s="2"/>
    </row>
    <row r="232" spans="1:7" s="22" customFormat="1" x14ac:dyDescent="0.25">
      <c r="A232" s="46">
        <v>5.2</v>
      </c>
      <c r="B232" s="20" t="s">
        <v>324</v>
      </c>
      <c r="C232" s="26" t="s">
        <v>11</v>
      </c>
      <c r="D232" s="26"/>
      <c r="E232" s="31">
        <v>300</v>
      </c>
      <c r="F232" s="31">
        <f>E232*D232</f>
        <v>0</v>
      </c>
      <c r="G232" s="21"/>
    </row>
    <row r="233" spans="1:7" x14ac:dyDescent="0.25">
      <c r="A233" s="46">
        <v>5.3</v>
      </c>
      <c r="B233" s="24" t="s">
        <v>325</v>
      </c>
      <c r="C233" s="26" t="s">
        <v>15</v>
      </c>
      <c r="D233" s="26">
        <v>6</v>
      </c>
      <c r="E233" s="31">
        <v>120</v>
      </c>
      <c r="F233" s="31">
        <f>E233*D233</f>
        <v>720</v>
      </c>
      <c r="G233" s="2"/>
    </row>
    <row r="234" spans="1:7" x14ac:dyDescent="0.25">
      <c r="A234" s="46">
        <v>5.4</v>
      </c>
      <c r="B234" s="25" t="s">
        <v>327</v>
      </c>
      <c r="C234" s="26" t="s">
        <v>15</v>
      </c>
      <c r="D234" s="27">
        <v>6</v>
      </c>
      <c r="E234" s="32">
        <v>80</v>
      </c>
      <c r="F234" s="32">
        <f>E234*D234</f>
        <v>480</v>
      </c>
      <c r="G234" s="1"/>
    </row>
    <row r="235" spans="1:7" x14ac:dyDescent="0.25">
      <c r="A235" s="73" t="s">
        <v>16</v>
      </c>
      <c r="B235" s="74"/>
      <c r="C235" s="15"/>
      <c r="D235" s="15"/>
      <c r="E235" s="32"/>
      <c r="F235" s="36">
        <f>SUM(F231:F234)</f>
        <v>1890</v>
      </c>
      <c r="G235" s="1"/>
    </row>
    <row r="236" spans="1:7" x14ac:dyDescent="0.25">
      <c r="A236" s="62"/>
      <c r="B236" s="60" t="s">
        <v>26</v>
      </c>
      <c r="C236" s="15" t="s">
        <v>17</v>
      </c>
      <c r="D236" s="61">
        <v>10</v>
      </c>
      <c r="E236" s="58"/>
      <c r="F236" s="59"/>
      <c r="G236" s="1"/>
    </row>
    <row r="237" spans="1:7" ht="14.4" thickBot="1" x14ac:dyDescent="0.3">
      <c r="A237" s="47"/>
      <c r="B237" s="65" t="s">
        <v>27</v>
      </c>
      <c r="C237" s="49"/>
      <c r="D237" s="49"/>
      <c r="E237" s="50"/>
      <c r="F237" s="51">
        <f>F235*(1-(D236/100))</f>
        <v>1701</v>
      </c>
      <c r="G237" s="52"/>
    </row>
    <row r="238" spans="1:7" s="10" customFormat="1" ht="22.2" thickTop="1" thickBot="1" x14ac:dyDescent="0.45">
      <c r="A238" s="16">
        <v>6</v>
      </c>
      <c r="B238" s="23" t="s">
        <v>333</v>
      </c>
      <c r="C238" s="28"/>
      <c r="D238" s="28"/>
      <c r="E238" s="30"/>
      <c r="F238" s="30"/>
      <c r="G238" s="12"/>
    </row>
    <row r="239" spans="1:7" ht="14.4" thickTop="1" x14ac:dyDescent="0.25">
      <c r="A239" s="46">
        <v>6.1</v>
      </c>
      <c r="B239" s="24" t="s">
        <v>330</v>
      </c>
      <c r="C239" s="26" t="s">
        <v>11</v>
      </c>
      <c r="D239" s="26">
        <v>1</v>
      </c>
      <c r="E239" s="31">
        <v>5000</v>
      </c>
      <c r="F239" s="31">
        <f>E239*D239</f>
        <v>5000</v>
      </c>
      <c r="G239" s="2"/>
    </row>
    <row r="240" spans="1:7" x14ac:dyDescent="0.25">
      <c r="A240" s="73" t="s">
        <v>331</v>
      </c>
      <c r="B240" s="74"/>
      <c r="C240" s="15"/>
      <c r="D240" s="15"/>
      <c r="E240" s="32"/>
      <c r="F240" s="36">
        <f>SUM(F239:F239)</f>
        <v>5000</v>
      </c>
      <c r="G240" s="1"/>
    </row>
    <row r="241" spans="1:7" x14ac:dyDescent="0.25">
      <c r="A241" s="62"/>
      <c r="B241" s="60" t="s">
        <v>334</v>
      </c>
      <c r="C241" s="15" t="s">
        <v>17</v>
      </c>
      <c r="D241" s="61">
        <v>12</v>
      </c>
      <c r="E241" s="58"/>
      <c r="F241" s="59"/>
      <c r="G241" s="1"/>
    </row>
    <row r="242" spans="1:7" ht="14.4" thickBot="1" x14ac:dyDescent="0.3">
      <c r="A242" s="47"/>
      <c r="B242" s="65" t="s">
        <v>332</v>
      </c>
      <c r="C242" s="49"/>
      <c r="D242" s="49"/>
      <c r="E242" s="50"/>
      <c r="F242" s="51">
        <f>F240*(1+(D241/100))</f>
        <v>5600.0000000000009</v>
      </c>
      <c r="G242" s="52"/>
    </row>
    <row r="243" spans="1:7" ht="14.4" thickTop="1" x14ac:dyDescent="0.25">
      <c r="A243" s="13"/>
      <c r="B243" s="3" t="s">
        <v>6</v>
      </c>
      <c r="C243" s="3"/>
      <c r="D243" s="3"/>
      <c r="E243" s="33"/>
      <c r="F243" s="33">
        <f>F237+F229+F210+F85+F36+F242</f>
        <v>24914</v>
      </c>
      <c r="G243" s="4"/>
    </row>
    <row r="244" spans="1:7" ht="14.4" thickBot="1" x14ac:dyDescent="0.3">
      <c r="A244" s="14"/>
      <c r="B244" s="5" t="s">
        <v>5</v>
      </c>
      <c r="C244" s="5"/>
      <c r="D244" s="5"/>
      <c r="E244" s="34"/>
      <c r="F244" s="34">
        <f>F243*1.18</f>
        <v>29398.519999999997</v>
      </c>
      <c r="G244" s="6"/>
    </row>
    <row r="245" spans="1:7" ht="15" thickTop="1" x14ac:dyDescent="0.2"/>
  </sheetData>
  <mergeCells count="7">
    <mergeCell ref="A240:B240"/>
    <mergeCell ref="A208:B208"/>
    <mergeCell ref="A227:B227"/>
    <mergeCell ref="A235:B235"/>
    <mergeCell ref="A1:F1"/>
    <mergeCell ref="A34:B34"/>
    <mergeCell ref="A83:B83"/>
  </mergeCells>
  <pageMargins left="0.7" right="0.7" top="0.75" bottom="0.75" header="0.3" footer="0.3"/>
  <pageSetup paperSize="9" scale="7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view="pageBreakPreview" zoomScaleNormal="100" zoomScaleSheetLayoutView="100" workbookViewId="0">
      <pane ySplit="2" topLeftCell="A225" activePane="bottomLeft" state="frozen"/>
      <selection pane="bottomLeft" activeCell="B232" sqref="B232"/>
    </sheetView>
  </sheetViews>
  <sheetFormatPr defaultRowHeight="13.8" x14ac:dyDescent="0.25"/>
  <cols>
    <col min="1" max="1" width="5.3984375" style="18" customWidth="1"/>
    <col min="2" max="2" width="49.5" customWidth="1"/>
    <col min="3" max="3" width="6.3984375" style="18" bestFit="1" customWidth="1"/>
    <col min="4" max="4" width="4.59765625" style="18" bestFit="1" customWidth="1"/>
    <col min="5" max="5" width="10.19921875" style="35" bestFit="1" customWidth="1"/>
    <col min="6" max="6" width="11.3984375" style="35" customWidth="1"/>
    <col min="7" max="7" width="20.19921875" customWidth="1"/>
  </cols>
  <sheetData>
    <row r="1" spans="1:7" ht="25.8" thickTop="1" thickBot="1" x14ac:dyDescent="0.45">
      <c r="A1" s="75" t="s">
        <v>338</v>
      </c>
      <c r="B1" s="76"/>
      <c r="C1" s="76"/>
      <c r="D1" s="76"/>
      <c r="E1" s="76"/>
      <c r="F1" s="76"/>
      <c r="G1" s="43">
        <f>F244</f>
        <v>343558.18</v>
      </c>
    </row>
    <row r="2" spans="1:7" ht="15" thickTop="1" thickBot="1" x14ac:dyDescent="0.3">
      <c r="A2" s="7" t="s">
        <v>0</v>
      </c>
      <c r="B2" s="8" t="s">
        <v>1</v>
      </c>
      <c r="C2" s="8" t="s">
        <v>2</v>
      </c>
      <c r="D2" s="8" t="s">
        <v>3</v>
      </c>
      <c r="E2" s="29" t="s">
        <v>13</v>
      </c>
      <c r="F2" s="29" t="s">
        <v>12</v>
      </c>
      <c r="G2" s="9" t="s">
        <v>4</v>
      </c>
    </row>
    <row r="3" spans="1:7" s="10" customFormat="1" ht="22.2" thickTop="1" thickBot="1" x14ac:dyDescent="0.45">
      <c r="A3" s="16">
        <v>1</v>
      </c>
      <c r="B3" s="11" t="s">
        <v>29</v>
      </c>
      <c r="C3" s="28"/>
      <c r="D3" s="28"/>
      <c r="E3" s="30"/>
      <c r="F3" s="30"/>
      <c r="G3" s="12"/>
    </row>
    <row r="4" spans="1:7" ht="55.8" thickTop="1" x14ac:dyDescent="0.25">
      <c r="A4" s="46">
        <v>1.1000000000000001</v>
      </c>
      <c r="B4" s="68" t="s">
        <v>328</v>
      </c>
      <c r="C4" s="26" t="s">
        <v>11</v>
      </c>
      <c r="D4" s="26">
        <v>5</v>
      </c>
      <c r="E4" s="31">
        <v>1400</v>
      </c>
      <c r="F4" s="31">
        <f t="shared" ref="F4:F33" si="0">E4*D4</f>
        <v>7000</v>
      </c>
      <c r="G4" s="2"/>
    </row>
    <row r="5" spans="1:7" x14ac:dyDescent="0.25">
      <c r="A5" s="46">
        <v>1.2</v>
      </c>
      <c r="B5" s="24" t="s">
        <v>30</v>
      </c>
      <c r="C5" s="26" t="s">
        <v>11</v>
      </c>
      <c r="D5" s="26">
        <v>1</v>
      </c>
      <c r="E5" s="31">
        <v>1500</v>
      </c>
      <c r="F5" s="31">
        <f t="shared" si="0"/>
        <v>1500</v>
      </c>
      <c r="G5" s="2"/>
    </row>
    <row r="6" spans="1:7" x14ac:dyDescent="0.25">
      <c r="A6" s="46">
        <v>1.3</v>
      </c>
      <c r="B6" s="24" t="s">
        <v>31</v>
      </c>
      <c r="C6" s="26" t="s">
        <v>11</v>
      </c>
      <c r="D6" s="26">
        <v>1</v>
      </c>
      <c r="E6" s="31">
        <v>1800</v>
      </c>
      <c r="F6" s="31">
        <f t="shared" si="0"/>
        <v>1800</v>
      </c>
      <c r="G6" s="2"/>
    </row>
    <row r="7" spans="1:7" s="22" customFormat="1" x14ac:dyDescent="0.25">
      <c r="A7" s="46">
        <v>1.4</v>
      </c>
      <c r="B7" s="20" t="s">
        <v>32</v>
      </c>
      <c r="C7" s="26" t="s">
        <v>11</v>
      </c>
      <c r="D7" s="26">
        <v>1</v>
      </c>
      <c r="E7" s="31">
        <v>2300</v>
      </c>
      <c r="F7" s="31">
        <f t="shared" si="0"/>
        <v>2300</v>
      </c>
      <c r="G7" s="21"/>
    </row>
    <row r="8" spans="1:7" ht="44.25" customHeight="1" x14ac:dyDescent="0.25">
      <c r="A8" s="46">
        <v>1.5</v>
      </c>
      <c r="B8" s="69" t="s">
        <v>33</v>
      </c>
      <c r="C8" s="26" t="s">
        <v>11</v>
      </c>
      <c r="D8" s="26">
        <v>5</v>
      </c>
      <c r="E8" s="31">
        <v>1500</v>
      </c>
      <c r="F8" s="31">
        <f t="shared" si="0"/>
        <v>7500</v>
      </c>
      <c r="G8" s="2"/>
    </row>
    <row r="9" spans="1:7" s="22" customFormat="1" x14ac:dyDescent="0.25">
      <c r="A9" s="19">
        <v>1.6</v>
      </c>
      <c r="B9" s="24" t="s">
        <v>30</v>
      </c>
      <c r="C9" s="26" t="s">
        <v>11</v>
      </c>
      <c r="D9" s="26">
        <v>1</v>
      </c>
      <c r="E9" s="31">
        <v>1600</v>
      </c>
      <c r="F9" s="31">
        <f t="shared" si="0"/>
        <v>1600</v>
      </c>
      <c r="G9" s="21"/>
    </row>
    <row r="10" spans="1:7" x14ac:dyDescent="0.25">
      <c r="A10" s="17">
        <v>1.7</v>
      </c>
      <c r="B10" s="24" t="s">
        <v>31</v>
      </c>
      <c r="C10" s="26" t="s">
        <v>11</v>
      </c>
      <c r="D10" s="26">
        <v>1</v>
      </c>
      <c r="E10" s="31">
        <v>1800</v>
      </c>
      <c r="F10" s="31">
        <f t="shared" si="0"/>
        <v>1800</v>
      </c>
      <c r="G10" s="2"/>
    </row>
    <row r="11" spans="1:7" x14ac:dyDescent="0.25">
      <c r="A11" s="17">
        <v>1.8</v>
      </c>
      <c r="B11" s="20" t="s">
        <v>32</v>
      </c>
      <c r="C11" s="26" t="s">
        <v>11</v>
      </c>
      <c r="D11" s="26">
        <v>1</v>
      </c>
      <c r="E11" s="31">
        <v>2300</v>
      </c>
      <c r="F11" s="31">
        <f t="shared" si="0"/>
        <v>2300</v>
      </c>
      <c r="G11" s="2"/>
    </row>
    <row r="12" spans="1:7" ht="41.4" x14ac:dyDescent="0.25">
      <c r="A12" s="17">
        <v>1.9</v>
      </c>
      <c r="B12" s="68" t="s">
        <v>52</v>
      </c>
      <c r="C12" s="26" t="s">
        <v>11</v>
      </c>
      <c r="D12" s="26">
        <v>3</v>
      </c>
      <c r="E12" s="31">
        <v>800</v>
      </c>
      <c r="F12" s="31">
        <f t="shared" si="0"/>
        <v>2400</v>
      </c>
      <c r="G12" s="2"/>
    </row>
    <row r="13" spans="1:7" x14ac:dyDescent="0.25">
      <c r="A13" s="37">
        <v>1.1000000000000001</v>
      </c>
      <c r="B13" s="24" t="s">
        <v>30</v>
      </c>
      <c r="C13" s="26" t="s">
        <v>11</v>
      </c>
      <c r="D13" s="26">
        <v>1</v>
      </c>
      <c r="E13" s="31">
        <v>1000</v>
      </c>
      <c r="F13" s="31">
        <f t="shared" si="0"/>
        <v>1000</v>
      </c>
      <c r="G13" s="2"/>
    </row>
    <row r="14" spans="1:7" x14ac:dyDescent="0.25">
      <c r="A14" s="37">
        <v>1.1100000000000001</v>
      </c>
      <c r="B14" s="24" t="s">
        <v>31</v>
      </c>
      <c r="C14" s="26" t="s">
        <v>11</v>
      </c>
      <c r="D14" s="26">
        <v>1</v>
      </c>
      <c r="E14" s="31">
        <v>1200</v>
      </c>
      <c r="F14" s="31">
        <f t="shared" si="0"/>
        <v>1200</v>
      </c>
      <c r="G14" s="2"/>
    </row>
    <row r="15" spans="1:7" x14ac:dyDescent="0.25">
      <c r="A15" s="37">
        <v>1.1200000000000001</v>
      </c>
      <c r="B15" s="20" t="s">
        <v>32</v>
      </c>
      <c r="C15" s="26" t="s">
        <v>11</v>
      </c>
      <c r="D15" s="26">
        <v>1</v>
      </c>
      <c r="E15" s="31">
        <v>1400</v>
      </c>
      <c r="F15" s="31">
        <f t="shared" si="0"/>
        <v>1400</v>
      </c>
      <c r="G15" s="2"/>
    </row>
    <row r="16" spans="1:7" ht="41.4" x14ac:dyDescent="0.25">
      <c r="A16" s="37">
        <v>1.1299999999999999</v>
      </c>
      <c r="B16" s="68" t="s">
        <v>53</v>
      </c>
      <c r="C16" s="26" t="s">
        <v>11</v>
      </c>
      <c r="D16" s="26">
        <v>3</v>
      </c>
      <c r="E16" s="31">
        <v>1000</v>
      </c>
      <c r="F16" s="31">
        <f t="shared" si="0"/>
        <v>3000</v>
      </c>
      <c r="G16" s="2"/>
    </row>
    <row r="17" spans="1:7" x14ac:dyDescent="0.25">
      <c r="A17" s="37">
        <v>1.1399999999999999</v>
      </c>
      <c r="B17" s="24" t="s">
        <v>30</v>
      </c>
      <c r="C17" s="26" t="s">
        <v>11</v>
      </c>
      <c r="D17" s="26">
        <v>1</v>
      </c>
      <c r="E17" s="31">
        <v>1200</v>
      </c>
      <c r="F17" s="31">
        <f t="shared" si="0"/>
        <v>1200</v>
      </c>
      <c r="G17" s="2"/>
    </row>
    <row r="18" spans="1:7" x14ac:dyDescent="0.25">
      <c r="A18" s="37">
        <v>1.1499999999999999</v>
      </c>
      <c r="B18" s="24" t="s">
        <v>31</v>
      </c>
      <c r="C18" s="26" t="s">
        <v>11</v>
      </c>
      <c r="D18" s="26">
        <v>1</v>
      </c>
      <c r="E18" s="31">
        <v>1500</v>
      </c>
      <c r="F18" s="31">
        <f t="shared" si="0"/>
        <v>1500</v>
      </c>
      <c r="G18" s="2"/>
    </row>
    <row r="19" spans="1:7" x14ac:dyDescent="0.25">
      <c r="A19" s="37">
        <v>1.1599999999999999</v>
      </c>
      <c r="B19" s="20" t="s">
        <v>32</v>
      </c>
      <c r="C19" s="26" t="s">
        <v>11</v>
      </c>
      <c r="D19" s="26">
        <v>1</v>
      </c>
      <c r="E19" s="31">
        <v>1700</v>
      </c>
      <c r="F19" s="31">
        <f t="shared" si="0"/>
        <v>1700</v>
      </c>
      <c r="G19" s="2"/>
    </row>
    <row r="20" spans="1:7" ht="27.6" x14ac:dyDescent="0.25">
      <c r="A20" s="37">
        <v>1.17</v>
      </c>
      <c r="B20" s="68" t="s">
        <v>35</v>
      </c>
      <c r="C20" s="26" t="s">
        <v>11</v>
      </c>
      <c r="D20" s="26">
        <v>30</v>
      </c>
      <c r="E20" s="31">
        <v>600</v>
      </c>
      <c r="F20" s="31">
        <f t="shared" si="0"/>
        <v>18000</v>
      </c>
      <c r="G20" s="2"/>
    </row>
    <row r="21" spans="1:7" x14ac:dyDescent="0.25">
      <c r="A21" s="37">
        <v>1.18</v>
      </c>
      <c r="B21" s="24" t="s">
        <v>36</v>
      </c>
      <c r="C21" s="26" t="s">
        <v>11</v>
      </c>
      <c r="D21" s="26">
        <v>1</v>
      </c>
      <c r="E21" s="31">
        <v>700</v>
      </c>
      <c r="F21" s="31">
        <f t="shared" si="0"/>
        <v>700</v>
      </c>
      <c r="G21" s="2"/>
    </row>
    <row r="22" spans="1:7" x14ac:dyDescent="0.25">
      <c r="A22" s="37">
        <v>1.19</v>
      </c>
      <c r="B22" s="24" t="s">
        <v>37</v>
      </c>
      <c r="C22" s="26" t="s">
        <v>11</v>
      </c>
      <c r="D22" s="26">
        <v>1</v>
      </c>
      <c r="E22" s="31">
        <v>300</v>
      </c>
      <c r="F22" s="31">
        <f t="shared" si="0"/>
        <v>300</v>
      </c>
      <c r="G22" s="2"/>
    </row>
    <row r="23" spans="1:7" x14ac:dyDescent="0.25">
      <c r="A23" s="37">
        <v>1.2</v>
      </c>
      <c r="B23" s="24" t="s">
        <v>38</v>
      </c>
      <c r="C23" s="26" t="s">
        <v>11</v>
      </c>
      <c r="D23" s="26">
        <v>2</v>
      </c>
      <c r="E23" s="31">
        <v>320</v>
      </c>
      <c r="F23" s="31">
        <f t="shared" si="0"/>
        <v>640</v>
      </c>
      <c r="G23" s="2"/>
    </row>
    <row r="24" spans="1:7" s="22" customFormat="1" x14ac:dyDescent="0.25">
      <c r="A24" s="37">
        <v>1.21</v>
      </c>
      <c r="B24" s="20" t="s">
        <v>39</v>
      </c>
      <c r="C24" s="26" t="s">
        <v>11</v>
      </c>
      <c r="D24" s="26">
        <v>5</v>
      </c>
      <c r="E24" s="31">
        <v>250</v>
      </c>
      <c r="F24" s="31">
        <f t="shared" si="0"/>
        <v>1250</v>
      </c>
      <c r="G24" s="21"/>
    </row>
    <row r="25" spans="1:7" x14ac:dyDescent="0.25">
      <c r="A25" s="37">
        <v>1.22</v>
      </c>
      <c r="B25" s="24" t="s">
        <v>40</v>
      </c>
      <c r="C25" s="26" t="s">
        <v>11</v>
      </c>
      <c r="D25" s="26">
        <v>1</v>
      </c>
      <c r="E25" s="31">
        <v>150</v>
      </c>
      <c r="F25" s="31">
        <f t="shared" si="0"/>
        <v>150</v>
      </c>
      <c r="G25" s="2"/>
    </row>
    <row r="26" spans="1:7" x14ac:dyDescent="0.25">
      <c r="A26" s="37">
        <v>1.23</v>
      </c>
      <c r="B26" s="24" t="s">
        <v>72</v>
      </c>
      <c r="C26" s="26" t="s">
        <v>11</v>
      </c>
      <c r="D26" s="26">
        <v>1</v>
      </c>
      <c r="E26" s="31">
        <v>250</v>
      </c>
      <c r="F26" s="31">
        <f t="shared" si="0"/>
        <v>250</v>
      </c>
      <c r="G26" s="2"/>
    </row>
    <row r="27" spans="1:7" x14ac:dyDescent="0.25">
      <c r="A27" s="37">
        <v>1.24</v>
      </c>
      <c r="B27" s="24" t="s">
        <v>41</v>
      </c>
      <c r="C27" s="26" t="s">
        <v>11</v>
      </c>
      <c r="D27" s="26">
        <v>1</v>
      </c>
      <c r="E27" s="31">
        <v>250</v>
      </c>
      <c r="F27" s="31">
        <f t="shared" si="0"/>
        <v>250</v>
      </c>
      <c r="G27" s="2"/>
    </row>
    <row r="28" spans="1:7" x14ac:dyDescent="0.25">
      <c r="A28" s="37">
        <v>1.25</v>
      </c>
      <c r="B28" s="24" t="s">
        <v>42</v>
      </c>
      <c r="C28" s="26" t="s">
        <v>11</v>
      </c>
      <c r="D28" s="26">
        <v>1</v>
      </c>
      <c r="E28" s="31">
        <v>200</v>
      </c>
      <c r="F28" s="31">
        <f t="shared" si="0"/>
        <v>200</v>
      </c>
      <c r="G28" s="2"/>
    </row>
    <row r="29" spans="1:7" x14ac:dyDescent="0.25">
      <c r="A29" s="37">
        <v>1.26</v>
      </c>
      <c r="B29" s="24" t="s">
        <v>43</v>
      </c>
      <c r="C29" s="26" t="s">
        <v>11</v>
      </c>
      <c r="D29" s="26">
        <v>1</v>
      </c>
      <c r="E29" s="31">
        <v>350</v>
      </c>
      <c r="F29" s="31">
        <f t="shared" si="0"/>
        <v>350</v>
      </c>
      <c r="G29" s="2"/>
    </row>
    <row r="30" spans="1:7" x14ac:dyDescent="0.25">
      <c r="A30" s="37">
        <v>1.27</v>
      </c>
      <c r="B30" s="24" t="s">
        <v>44</v>
      </c>
      <c r="C30" s="26" t="s">
        <v>11</v>
      </c>
      <c r="D30" s="26">
        <v>1</v>
      </c>
      <c r="E30" s="31">
        <v>800</v>
      </c>
      <c r="F30" s="31">
        <f t="shared" si="0"/>
        <v>800</v>
      </c>
      <c r="G30" s="2"/>
    </row>
    <row r="31" spans="1:7" x14ac:dyDescent="0.25">
      <c r="A31" s="37">
        <v>1.28</v>
      </c>
      <c r="B31" s="24" t="s">
        <v>45</v>
      </c>
      <c r="C31" s="26" t="s">
        <v>11</v>
      </c>
      <c r="D31" s="26">
        <v>1</v>
      </c>
      <c r="E31" s="31">
        <v>250</v>
      </c>
      <c r="F31" s="31">
        <f t="shared" si="0"/>
        <v>250</v>
      </c>
      <c r="G31" s="2"/>
    </row>
    <row r="32" spans="1:7" ht="69" x14ac:dyDescent="0.25">
      <c r="A32" s="37">
        <v>1.29</v>
      </c>
      <c r="B32" s="68" t="s">
        <v>46</v>
      </c>
      <c r="C32" s="26" t="s">
        <v>11</v>
      </c>
      <c r="D32" s="26">
        <v>3</v>
      </c>
      <c r="E32" s="31">
        <v>1600</v>
      </c>
      <c r="F32" s="31">
        <f t="shared" si="0"/>
        <v>4800</v>
      </c>
      <c r="G32" s="2"/>
    </row>
    <row r="33" spans="1:7" x14ac:dyDescent="0.25">
      <c r="A33" s="37">
        <v>1.3</v>
      </c>
      <c r="B33" s="24" t="s">
        <v>47</v>
      </c>
      <c r="C33" s="26" t="s">
        <v>11</v>
      </c>
      <c r="D33" s="26">
        <v>1</v>
      </c>
      <c r="E33" s="31">
        <v>1900</v>
      </c>
      <c r="F33" s="31">
        <f t="shared" si="0"/>
        <v>1900</v>
      </c>
      <c r="G33" s="2"/>
    </row>
    <row r="34" spans="1:7" x14ac:dyDescent="0.25">
      <c r="A34" s="73" t="s">
        <v>7</v>
      </c>
      <c r="B34" s="74"/>
      <c r="C34" s="53"/>
      <c r="D34" s="53"/>
      <c r="E34" s="54"/>
      <c r="F34" s="55">
        <f>SUM(F4:F33)</f>
        <v>69040</v>
      </c>
      <c r="G34" s="56"/>
    </row>
    <row r="35" spans="1:7" x14ac:dyDescent="0.25">
      <c r="A35" s="67"/>
      <c r="B35" s="60" t="s">
        <v>19</v>
      </c>
      <c r="C35" s="15" t="s">
        <v>17</v>
      </c>
      <c r="D35" s="61">
        <v>10</v>
      </c>
      <c r="E35" s="58"/>
      <c r="F35" s="59"/>
      <c r="G35" s="1"/>
    </row>
    <row r="36" spans="1:7" ht="14.4" thickBot="1" x14ac:dyDescent="0.3">
      <c r="A36" s="47"/>
      <c r="B36" s="48" t="s">
        <v>18</v>
      </c>
      <c r="C36" s="49"/>
      <c r="D36" s="49"/>
      <c r="E36" s="50"/>
      <c r="F36" s="51">
        <f>F34*(1-(D35/100))</f>
        <v>62136</v>
      </c>
      <c r="G36" s="52"/>
    </row>
    <row r="37" spans="1:7" s="10" customFormat="1" ht="22.2" thickTop="1" thickBot="1" x14ac:dyDescent="0.45">
      <c r="A37" s="16">
        <v>2</v>
      </c>
      <c r="B37" s="23" t="s">
        <v>48</v>
      </c>
      <c r="C37" s="28"/>
      <c r="D37" s="28"/>
      <c r="E37" s="30"/>
      <c r="F37" s="30"/>
      <c r="G37" s="12"/>
    </row>
    <row r="38" spans="1:7" s="22" customFormat="1" ht="55.8" thickTop="1" x14ac:dyDescent="0.25">
      <c r="A38" s="38">
        <v>2.1</v>
      </c>
      <c r="B38" s="68" t="s">
        <v>329</v>
      </c>
      <c r="C38" s="27" t="s">
        <v>11</v>
      </c>
      <c r="D38" s="27">
        <v>5</v>
      </c>
      <c r="E38" s="32">
        <v>1500</v>
      </c>
      <c r="F38" s="32">
        <f>E38*D38</f>
        <v>7500</v>
      </c>
      <c r="G38" s="40"/>
    </row>
    <row r="39" spans="1:7" s="22" customFormat="1" x14ac:dyDescent="0.25">
      <c r="A39" s="38">
        <v>2.2000000000000002</v>
      </c>
      <c r="B39" s="24" t="s">
        <v>30</v>
      </c>
      <c r="C39" s="27" t="s">
        <v>11</v>
      </c>
      <c r="D39" s="27">
        <v>1</v>
      </c>
      <c r="E39" s="32">
        <v>1600</v>
      </c>
      <c r="F39" s="32">
        <f t="shared" ref="F39:F82" si="1">E39*D39</f>
        <v>1600</v>
      </c>
      <c r="G39" s="40"/>
    </row>
    <row r="40" spans="1:7" s="22" customFormat="1" x14ac:dyDescent="0.25">
      <c r="A40" s="38">
        <v>2.2999999999999998</v>
      </c>
      <c r="B40" s="24" t="s">
        <v>49</v>
      </c>
      <c r="C40" s="27" t="s">
        <v>11</v>
      </c>
      <c r="D40" s="27">
        <v>1</v>
      </c>
      <c r="E40" s="32">
        <v>2000</v>
      </c>
      <c r="F40" s="32">
        <f t="shared" si="1"/>
        <v>2000</v>
      </c>
      <c r="G40" s="40"/>
    </row>
    <row r="41" spans="1:7" s="22" customFormat="1" x14ac:dyDescent="0.25">
      <c r="A41" s="38">
        <v>2.4</v>
      </c>
      <c r="B41" s="20" t="s">
        <v>50</v>
      </c>
      <c r="C41" s="27" t="s">
        <v>11</v>
      </c>
      <c r="D41" s="27">
        <v>1</v>
      </c>
      <c r="E41" s="32">
        <v>2500</v>
      </c>
      <c r="F41" s="32">
        <f t="shared" si="1"/>
        <v>2500</v>
      </c>
      <c r="G41" s="40"/>
    </row>
    <row r="42" spans="1:7" s="22" customFormat="1" ht="55.2" x14ac:dyDescent="0.25">
      <c r="A42" s="38">
        <v>2.5</v>
      </c>
      <c r="B42" s="68" t="s">
        <v>51</v>
      </c>
      <c r="C42" s="27" t="s">
        <v>11</v>
      </c>
      <c r="D42" s="27">
        <v>3</v>
      </c>
      <c r="E42" s="32">
        <v>1700</v>
      </c>
      <c r="F42" s="32">
        <f t="shared" si="1"/>
        <v>5100</v>
      </c>
      <c r="G42" s="40"/>
    </row>
    <row r="43" spans="1:7" s="22" customFormat="1" x14ac:dyDescent="0.25">
      <c r="A43" s="38">
        <v>2.6</v>
      </c>
      <c r="B43" s="24" t="s">
        <v>30</v>
      </c>
      <c r="C43" s="27" t="s">
        <v>11</v>
      </c>
      <c r="D43" s="27">
        <v>1</v>
      </c>
      <c r="E43" s="32">
        <v>1800</v>
      </c>
      <c r="F43" s="32">
        <f t="shared" si="1"/>
        <v>1800</v>
      </c>
      <c r="G43" s="40"/>
    </row>
    <row r="44" spans="1:7" s="22" customFormat="1" x14ac:dyDescent="0.25">
      <c r="A44" s="38">
        <v>2.7</v>
      </c>
      <c r="B44" s="24" t="s">
        <v>49</v>
      </c>
      <c r="C44" s="27" t="s">
        <v>11</v>
      </c>
      <c r="D44" s="27">
        <v>1</v>
      </c>
      <c r="E44" s="32">
        <v>2000</v>
      </c>
      <c r="F44" s="32">
        <f t="shared" si="1"/>
        <v>2000</v>
      </c>
      <c r="G44" s="40"/>
    </row>
    <row r="45" spans="1:7" s="22" customFormat="1" x14ac:dyDescent="0.25">
      <c r="A45" s="38">
        <v>2.8</v>
      </c>
      <c r="B45" s="20" t="s">
        <v>50</v>
      </c>
      <c r="C45" s="27" t="s">
        <v>11</v>
      </c>
      <c r="D45" s="27">
        <v>1</v>
      </c>
      <c r="E45" s="32">
        <v>2600</v>
      </c>
      <c r="F45" s="32">
        <f t="shared" si="1"/>
        <v>2600</v>
      </c>
      <c r="G45" s="40"/>
    </row>
    <row r="46" spans="1:7" s="22" customFormat="1" ht="41.4" x14ac:dyDescent="0.25">
      <c r="A46" s="38">
        <v>2.9</v>
      </c>
      <c r="B46" s="68" t="s">
        <v>52</v>
      </c>
      <c r="C46" s="27" t="s">
        <v>11</v>
      </c>
      <c r="D46" s="27">
        <v>3</v>
      </c>
      <c r="E46" s="32">
        <v>800</v>
      </c>
      <c r="F46" s="32">
        <f t="shared" si="1"/>
        <v>2400</v>
      </c>
      <c r="G46" s="40"/>
    </row>
    <row r="47" spans="1:7" s="22" customFormat="1" x14ac:dyDescent="0.25">
      <c r="A47" s="70" t="s">
        <v>54</v>
      </c>
      <c r="B47" s="24" t="s">
        <v>30</v>
      </c>
      <c r="C47" s="27" t="s">
        <v>11</v>
      </c>
      <c r="D47" s="27">
        <v>1</v>
      </c>
      <c r="E47" s="32">
        <v>1000</v>
      </c>
      <c r="F47" s="32">
        <f t="shared" si="1"/>
        <v>1000</v>
      </c>
      <c r="G47" s="40"/>
    </row>
    <row r="48" spans="1:7" s="22" customFormat="1" x14ac:dyDescent="0.25">
      <c r="A48" s="70" t="s">
        <v>55</v>
      </c>
      <c r="B48" s="24" t="s">
        <v>49</v>
      </c>
      <c r="C48" s="27" t="s">
        <v>11</v>
      </c>
      <c r="D48" s="27">
        <v>1</v>
      </c>
      <c r="E48" s="32">
        <v>1300</v>
      </c>
      <c r="F48" s="32">
        <f t="shared" si="1"/>
        <v>1300</v>
      </c>
      <c r="G48" s="40"/>
    </row>
    <row r="49" spans="1:7" s="22" customFormat="1" x14ac:dyDescent="0.25">
      <c r="A49" s="70" t="s">
        <v>56</v>
      </c>
      <c r="B49" s="20" t="s">
        <v>50</v>
      </c>
      <c r="C49" s="27" t="s">
        <v>11</v>
      </c>
      <c r="D49" s="27">
        <v>1</v>
      </c>
      <c r="E49" s="32">
        <v>1500</v>
      </c>
      <c r="F49" s="32">
        <f t="shared" si="1"/>
        <v>1500</v>
      </c>
      <c r="G49" s="40"/>
    </row>
    <row r="50" spans="1:7" s="22" customFormat="1" ht="41.4" x14ac:dyDescent="0.25">
      <c r="A50" s="70" t="s">
        <v>57</v>
      </c>
      <c r="B50" s="68" t="s">
        <v>34</v>
      </c>
      <c r="C50" s="27" t="s">
        <v>11</v>
      </c>
      <c r="D50" s="27">
        <v>2</v>
      </c>
      <c r="E50" s="32">
        <v>1000</v>
      </c>
      <c r="F50" s="32">
        <f t="shared" si="1"/>
        <v>2000</v>
      </c>
      <c r="G50" s="40"/>
    </row>
    <row r="51" spans="1:7" s="22" customFormat="1" x14ac:dyDescent="0.25">
      <c r="A51" s="70" t="s">
        <v>58</v>
      </c>
      <c r="B51" s="24" t="s">
        <v>30</v>
      </c>
      <c r="C51" s="27" t="s">
        <v>11</v>
      </c>
      <c r="D51" s="27">
        <v>1</v>
      </c>
      <c r="E51" s="32">
        <v>1100</v>
      </c>
      <c r="F51" s="32">
        <f t="shared" si="1"/>
        <v>1100</v>
      </c>
      <c r="G51" s="40"/>
    </row>
    <row r="52" spans="1:7" s="22" customFormat="1" x14ac:dyDescent="0.25">
      <c r="A52" s="70" t="s">
        <v>59</v>
      </c>
      <c r="B52" s="24" t="s">
        <v>49</v>
      </c>
      <c r="C52" s="27" t="s">
        <v>11</v>
      </c>
      <c r="D52" s="27">
        <v>1</v>
      </c>
      <c r="E52" s="32">
        <v>1300</v>
      </c>
      <c r="F52" s="32">
        <f t="shared" si="1"/>
        <v>1300</v>
      </c>
      <c r="G52" s="40"/>
    </row>
    <row r="53" spans="1:7" s="22" customFormat="1" x14ac:dyDescent="0.25">
      <c r="A53" s="70" t="s">
        <v>60</v>
      </c>
      <c r="B53" s="20" t="s">
        <v>50</v>
      </c>
      <c r="C53" s="27" t="s">
        <v>11</v>
      </c>
      <c r="D53" s="27">
        <v>1</v>
      </c>
      <c r="E53" s="32">
        <v>1500</v>
      </c>
      <c r="F53" s="32">
        <f t="shared" si="1"/>
        <v>1500</v>
      </c>
      <c r="G53" s="40"/>
    </row>
    <row r="54" spans="1:7" s="22" customFormat="1" ht="41.4" x14ac:dyDescent="0.25">
      <c r="A54" s="70" t="s">
        <v>61</v>
      </c>
      <c r="B54" s="68" t="s">
        <v>62</v>
      </c>
      <c r="C54" s="27" t="s">
        <v>11</v>
      </c>
      <c r="D54" s="27">
        <v>2</v>
      </c>
      <c r="E54" s="32">
        <v>1200</v>
      </c>
      <c r="F54" s="32">
        <f t="shared" si="1"/>
        <v>2400</v>
      </c>
      <c r="G54" s="40"/>
    </row>
    <row r="55" spans="1:7" s="22" customFormat="1" x14ac:dyDescent="0.25">
      <c r="A55" s="70" t="s">
        <v>63</v>
      </c>
      <c r="B55" s="24" t="s">
        <v>30</v>
      </c>
      <c r="C55" s="27" t="s">
        <v>11</v>
      </c>
      <c r="D55" s="27">
        <v>1</v>
      </c>
      <c r="E55" s="32">
        <v>1800</v>
      </c>
      <c r="F55" s="32">
        <f t="shared" si="1"/>
        <v>1800</v>
      </c>
      <c r="G55" s="40"/>
    </row>
    <row r="56" spans="1:7" s="22" customFormat="1" x14ac:dyDescent="0.25">
      <c r="A56" s="70" t="s">
        <v>64</v>
      </c>
      <c r="B56" s="24" t="s">
        <v>49</v>
      </c>
      <c r="C56" s="27" t="s">
        <v>11</v>
      </c>
      <c r="D56" s="27">
        <v>1</v>
      </c>
      <c r="E56" s="32">
        <v>1500</v>
      </c>
      <c r="F56" s="32">
        <f t="shared" si="1"/>
        <v>1500</v>
      </c>
      <c r="G56" s="40"/>
    </row>
    <row r="57" spans="1:7" s="22" customFormat="1" x14ac:dyDescent="0.25">
      <c r="A57" s="70" t="s">
        <v>65</v>
      </c>
      <c r="B57" s="20" t="s">
        <v>50</v>
      </c>
      <c r="C57" s="27" t="s">
        <v>11</v>
      </c>
      <c r="D57" s="27">
        <v>1</v>
      </c>
      <c r="E57" s="32">
        <v>1800</v>
      </c>
      <c r="F57" s="32">
        <f t="shared" si="1"/>
        <v>1800</v>
      </c>
      <c r="G57" s="40"/>
    </row>
    <row r="58" spans="1:7" s="22" customFormat="1" ht="41.4" x14ac:dyDescent="0.25">
      <c r="A58" s="70" t="s">
        <v>67</v>
      </c>
      <c r="B58" s="68" t="s">
        <v>66</v>
      </c>
      <c r="C58" s="27" t="s">
        <v>11</v>
      </c>
      <c r="D58" s="27">
        <v>10</v>
      </c>
      <c r="E58" s="32">
        <v>620</v>
      </c>
      <c r="F58" s="32">
        <f t="shared" si="1"/>
        <v>6200</v>
      </c>
      <c r="G58" s="40"/>
    </row>
    <row r="59" spans="1:7" s="22" customFormat="1" x14ac:dyDescent="0.25">
      <c r="A59" s="70" t="s">
        <v>69</v>
      </c>
      <c r="B59" s="20" t="s">
        <v>68</v>
      </c>
      <c r="C59" s="27" t="s">
        <v>11</v>
      </c>
      <c r="D59" s="27">
        <v>1</v>
      </c>
      <c r="E59" s="32">
        <v>350</v>
      </c>
      <c r="F59" s="32">
        <f t="shared" si="1"/>
        <v>350</v>
      </c>
      <c r="G59" s="40"/>
    </row>
    <row r="60" spans="1:7" s="22" customFormat="1" x14ac:dyDescent="0.25">
      <c r="A60" s="70" t="s">
        <v>70</v>
      </c>
      <c r="B60" s="20" t="s">
        <v>71</v>
      </c>
      <c r="C60" s="27" t="s">
        <v>11</v>
      </c>
      <c r="D60" s="27">
        <v>1</v>
      </c>
      <c r="E60" s="32">
        <v>300</v>
      </c>
      <c r="F60" s="32">
        <f t="shared" si="1"/>
        <v>300</v>
      </c>
      <c r="G60" s="40"/>
    </row>
    <row r="61" spans="1:7" s="22" customFormat="1" x14ac:dyDescent="0.25">
      <c r="A61" s="70" t="s">
        <v>73</v>
      </c>
      <c r="B61" s="20" t="s">
        <v>39</v>
      </c>
      <c r="C61" s="27" t="s">
        <v>11</v>
      </c>
      <c r="D61" s="27">
        <v>1</v>
      </c>
      <c r="E61" s="32">
        <v>250</v>
      </c>
      <c r="F61" s="32">
        <f t="shared" si="1"/>
        <v>250</v>
      </c>
      <c r="G61" s="40"/>
    </row>
    <row r="62" spans="1:7" s="22" customFormat="1" x14ac:dyDescent="0.25">
      <c r="A62" s="70" t="s">
        <v>74</v>
      </c>
      <c r="B62" s="20" t="s">
        <v>75</v>
      </c>
      <c r="C62" s="27" t="s">
        <v>11</v>
      </c>
      <c r="D62" s="27">
        <v>1</v>
      </c>
      <c r="E62" s="32">
        <v>250</v>
      </c>
      <c r="F62" s="32">
        <f t="shared" si="1"/>
        <v>250</v>
      </c>
      <c r="G62" s="40"/>
    </row>
    <row r="63" spans="1:7" s="22" customFormat="1" ht="41.4" x14ac:dyDescent="0.25">
      <c r="A63" s="70" t="s">
        <v>76</v>
      </c>
      <c r="B63" s="20" t="s">
        <v>77</v>
      </c>
      <c r="C63" s="27" t="s">
        <v>11</v>
      </c>
      <c r="D63" s="27">
        <v>5</v>
      </c>
      <c r="E63" s="32">
        <v>650</v>
      </c>
      <c r="F63" s="32">
        <f t="shared" si="1"/>
        <v>3250</v>
      </c>
      <c r="G63" s="40"/>
    </row>
    <row r="64" spans="1:7" s="22" customFormat="1" x14ac:dyDescent="0.25">
      <c r="A64" s="70" t="s">
        <v>78</v>
      </c>
      <c r="B64" s="24" t="s">
        <v>31</v>
      </c>
      <c r="C64" s="27" t="s">
        <v>11</v>
      </c>
      <c r="D64" s="27">
        <v>1</v>
      </c>
      <c r="E64" s="32">
        <v>700</v>
      </c>
      <c r="F64" s="32">
        <f t="shared" si="1"/>
        <v>700</v>
      </c>
      <c r="G64" s="40"/>
    </row>
    <row r="65" spans="1:7" s="22" customFormat="1" x14ac:dyDescent="0.25">
      <c r="A65" s="70" t="s">
        <v>79</v>
      </c>
      <c r="B65" s="24" t="s">
        <v>81</v>
      </c>
      <c r="C65" s="27" t="s">
        <v>11</v>
      </c>
      <c r="D65" s="27">
        <v>1</v>
      </c>
      <c r="E65" s="32">
        <v>800</v>
      </c>
      <c r="F65" s="32">
        <f t="shared" si="1"/>
        <v>800</v>
      </c>
      <c r="G65" s="40"/>
    </row>
    <row r="66" spans="1:7" s="22" customFormat="1" x14ac:dyDescent="0.25">
      <c r="A66" s="70" t="s">
        <v>80</v>
      </c>
      <c r="B66" s="24" t="s">
        <v>82</v>
      </c>
      <c r="C66" s="27" t="s">
        <v>11</v>
      </c>
      <c r="D66" s="27">
        <v>1</v>
      </c>
      <c r="E66" s="32">
        <v>900</v>
      </c>
      <c r="F66" s="32">
        <f t="shared" si="1"/>
        <v>900</v>
      </c>
      <c r="G66" s="40"/>
    </row>
    <row r="67" spans="1:7" s="22" customFormat="1" x14ac:dyDescent="0.25">
      <c r="A67" s="70" t="s">
        <v>83</v>
      </c>
      <c r="B67" s="24" t="s">
        <v>50</v>
      </c>
      <c r="C67" s="27" t="s">
        <v>11</v>
      </c>
      <c r="D67" s="27">
        <v>1</v>
      </c>
      <c r="E67" s="32">
        <v>1200</v>
      </c>
      <c r="F67" s="32">
        <f t="shared" si="1"/>
        <v>1200</v>
      </c>
      <c r="G67" s="40"/>
    </row>
    <row r="68" spans="1:7" s="22" customFormat="1" x14ac:dyDescent="0.25">
      <c r="A68" s="70" t="s">
        <v>84</v>
      </c>
      <c r="B68" s="20" t="s">
        <v>85</v>
      </c>
      <c r="C68" s="27" t="s">
        <v>11</v>
      </c>
      <c r="D68" s="27">
        <v>1</v>
      </c>
      <c r="E68" s="32">
        <v>250</v>
      </c>
      <c r="F68" s="32">
        <f t="shared" si="1"/>
        <v>250</v>
      </c>
      <c r="G68" s="40"/>
    </row>
    <row r="69" spans="1:7" s="22" customFormat="1" ht="41.4" x14ac:dyDescent="0.25">
      <c r="A69" s="70" t="s">
        <v>86</v>
      </c>
      <c r="B69" s="20" t="s">
        <v>87</v>
      </c>
      <c r="C69" s="27" t="s">
        <v>11</v>
      </c>
      <c r="D69" s="27">
        <v>2</v>
      </c>
      <c r="E69" s="32">
        <v>700</v>
      </c>
      <c r="F69" s="32">
        <f t="shared" si="1"/>
        <v>1400</v>
      </c>
      <c r="G69" s="40"/>
    </row>
    <row r="70" spans="1:7" s="22" customFormat="1" x14ac:dyDescent="0.25">
      <c r="A70" s="70" t="s">
        <v>88</v>
      </c>
      <c r="B70" s="20" t="s">
        <v>89</v>
      </c>
      <c r="C70" s="27" t="s">
        <v>11</v>
      </c>
      <c r="D70" s="27">
        <v>1</v>
      </c>
      <c r="E70" s="32">
        <v>350</v>
      </c>
      <c r="F70" s="32">
        <f t="shared" si="1"/>
        <v>350</v>
      </c>
      <c r="G70" s="40"/>
    </row>
    <row r="71" spans="1:7" s="22" customFormat="1" x14ac:dyDescent="0.25">
      <c r="A71" s="70" t="s">
        <v>90</v>
      </c>
      <c r="B71" s="20" t="s">
        <v>91</v>
      </c>
      <c r="C71" s="27" t="s">
        <v>11</v>
      </c>
      <c r="D71" s="27">
        <v>1</v>
      </c>
      <c r="E71" s="32">
        <v>350</v>
      </c>
      <c r="F71" s="32">
        <f t="shared" si="1"/>
        <v>350</v>
      </c>
      <c r="G71" s="40"/>
    </row>
    <row r="72" spans="1:7" s="22" customFormat="1" x14ac:dyDescent="0.25">
      <c r="A72" s="70" t="s">
        <v>92</v>
      </c>
      <c r="B72" s="39" t="s">
        <v>93</v>
      </c>
      <c r="C72" s="27" t="s">
        <v>11</v>
      </c>
      <c r="D72" s="27">
        <v>1</v>
      </c>
      <c r="E72" s="32">
        <v>350</v>
      </c>
      <c r="F72" s="32">
        <f t="shared" si="1"/>
        <v>350</v>
      </c>
      <c r="G72" s="40"/>
    </row>
    <row r="73" spans="1:7" s="22" customFormat="1" ht="41.4" x14ac:dyDescent="0.25">
      <c r="A73" s="70" t="s">
        <v>94</v>
      </c>
      <c r="B73" s="20" t="s">
        <v>95</v>
      </c>
      <c r="C73" s="27" t="s">
        <v>11</v>
      </c>
      <c r="D73" s="27">
        <v>2</v>
      </c>
      <c r="E73" s="32">
        <v>1100</v>
      </c>
      <c r="F73" s="32">
        <f t="shared" si="1"/>
        <v>2200</v>
      </c>
      <c r="G73" s="40"/>
    </row>
    <row r="74" spans="1:7" s="22" customFormat="1" x14ac:dyDescent="0.25">
      <c r="A74" s="70" t="s">
        <v>96</v>
      </c>
      <c r="B74" s="24" t="s">
        <v>31</v>
      </c>
      <c r="C74" s="27" t="s">
        <v>11</v>
      </c>
      <c r="D74" s="27">
        <v>1</v>
      </c>
      <c r="E74" s="32">
        <v>1300</v>
      </c>
      <c r="F74" s="32">
        <f t="shared" si="1"/>
        <v>1300</v>
      </c>
      <c r="G74" s="40"/>
    </row>
    <row r="75" spans="1:7" s="22" customFormat="1" x14ac:dyDescent="0.25">
      <c r="A75" s="70" t="s">
        <v>97</v>
      </c>
      <c r="B75" s="24" t="s">
        <v>81</v>
      </c>
      <c r="C75" s="27" t="s">
        <v>11</v>
      </c>
      <c r="D75" s="27">
        <v>1</v>
      </c>
      <c r="E75" s="32">
        <v>1600</v>
      </c>
      <c r="F75" s="32">
        <f t="shared" si="1"/>
        <v>1600</v>
      </c>
      <c r="G75" s="40"/>
    </row>
    <row r="76" spans="1:7" s="22" customFormat="1" x14ac:dyDescent="0.25">
      <c r="A76" s="70" t="s">
        <v>98</v>
      </c>
      <c r="B76" s="24" t="s">
        <v>82</v>
      </c>
      <c r="C76" s="27" t="s">
        <v>11</v>
      </c>
      <c r="D76" s="27">
        <v>1</v>
      </c>
      <c r="E76" s="32">
        <v>1700</v>
      </c>
      <c r="F76" s="32">
        <f t="shared" si="1"/>
        <v>1700</v>
      </c>
      <c r="G76" s="40"/>
    </row>
    <row r="77" spans="1:7" s="22" customFormat="1" x14ac:dyDescent="0.25">
      <c r="A77" s="70" t="s">
        <v>99</v>
      </c>
      <c r="B77" s="24" t="s">
        <v>50</v>
      </c>
      <c r="C77" s="27" t="s">
        <v>11</v>
      </c>
      <c r="D77" s="27">
        <v>1</v>
      </c>
      <c r="E77" s="32">
        <v>2000</v>
      </c>
      <c r="F77" s="32">
        <f t="shared" si="1"/>
        <v>2000</v>
      </c>
      <c r="G77" s="40"/>
    </row>
    <row r="78" spans="1:7" s="22" customFormat="1" x14ac:dyDescent="0.25">
      <c r="A78" s="70" t="s">
        <v>101</v>
      </c>
      <c r="B78" s="24" t="s">
        <v>100</v>
      </c>
      <c r="C78" s="27" t="s">
        <v>11</v>
      </c>
      <c r="D78" s="27">
        <v>1</v>
      </c>
      <c r="E78" s="32">
        <v>350</v>
      </c>
      <c r="F78" s="32">
        <f t="shared" si="1"/>
        <v>350</v>
      </c>
      <c r="G78" s="40"/>
    </row>
    <row r="79" spans="1:7" s="22" customFormat="1" x14ac:dyDescent="0.25">
      <c r="A79" s="70" t="s">
        <v>102</v>
      </c>
      <c r="B79" s="24" t="s">
        <v>14</v>
      </c>
      <c r="C79" s="27" t="s">
        <v>11</v>
      </c>
      <c r="D79" s="27">
        <v>1</v>
      </c>
      <c r="E79" s="32">
        <v>200</v>
      </c>
      <c r="F79" s="32">
        <f t="shared" si="1"/>
        <v>200</v>
      </c>
      <c r="G79" s="40"/>
    </row>
    <row r="80" spans="1:7" s="22" customFormat="1" ht="69" x14ac:dyDescent="0.25">
      <c r="A80" s="70" t="s">
        <v>103</v>
      </c>
      <c r="B80" s="68" t="s">
        <v>106</v>
      </c>
      <c r="C80" s="27" t="s">
        <v>11</v>
      </c>
      <c r="D80" s="27">
        <v>2</v>
      </c>
      <c r="E80" s="32">
        <v>2200</v>
      </c>
      <c r="F80" s="32">
        <f t="shared" si="1"/>
        <v>4400</v>
      </c>
      <c r="G80" s="40"/>
    </row>
    <row r="81" spans="1:7" s="22" customFormat="1" ht="55.2" x14ac:dyDescent="0.25">
      <c r="A81" s="70" t="s">
        <v>104</v>
      </c>
      <c r="B81" s="68" t="s">
        <v>107</v>
      </c>
      <c r="C81" s="27" t="s">
        <v>11</v>
      </c>
      <c r="D81" s="27">
        <v>2</v>
      </c>
      <c r="E81" s="32">
        <v>1500</v>
      </c>
      <c r="F81" s="32">
        <f t="shared" si="1"/>
        <v>3000</v>
      </c>
      <c r="G81" s="40"/>
    </row>
    <row r="82" spans="1:7" x14ac:dyDescent="0.25">
      <c r="A82" s="71" t="s">
        <v>105</v>
      </c>
      <c r="B82" s="25" t="s">
        <v>108</v>
      </c>
      <c r="C82" s="15" t="s">
        <v>11</v>
      </c>
      <c r="D82" s="27">
        <v>1</v>
      </c>
      <c r="E82" s="32">
        <v>2000</v>
      </c>
      <c r="F82" s="32">
        <f t="shared" si="1"/>
        <v>2000</v>
      </c>
      <c r="G82" s="1"/>
    </row>
    <row r="83" spans="1:7" x14ac:dyDescent="0.25">
      <c r="A83" s="73" t="s">
        <v>8</v>
      </c>
      <c r="B83" s="74"/>
      <c r="C83" s="15"/>
      <c r="D83" s="15"/>
      <c r="E83" s="32"/>
      <c r="F83" s="36">
        <f>SUM(F38:F82)</f>
        <v>80350</v>
      </c>
      <c r="G83" s="1"/>
    </row>
    <row r="84" spans="1:7" x14ac:dyDescent="0.25">
      <c r="A84" s="62"/>
      <c r="B84" s="60" t="s">
        <v>20</v>
      </c>
      <c r="C84" s="15" t="s">
        <v>17</v>
      </c>
      <c r="D84" s="61">
        <v>10</v>
      </c>
      <c r="E84" s="58"/>
      <c r="F84" s="59"/>
      <c r="G84" s="1"/>
    </row>
    <row r="85" spans="1:7" ht="14.4" thickBot="1" x14ac:dyDescent="0.3">
      <c r="A85" s="47"/>
      <c r="B85" s="48" t="s">
        <v>21</v>
      </c>
      <c r="C85" s="49"/>
      <c r="D85" s="49"/>
      <c r="E85" s="50"/>
      <c r="F85" s="51">
        <f>F83*(1-(D84/100))</f>
        <v>72315</v>
      </c>
      <c r="G85" s="52"/>
    </row>
    <row r="86" spans="1:7" s="10" customFormat="1" ht="22.2" thickTop="1" thickBot="1" x14ac:dyDescent="0.45">
      <c r="A86" s="16">
        <v>3</v>
      </c>
      <c r="B86" s="23" t="s">
        <v>109</v>
      </c>
      <c r="C86" s="28"/>
      <c r="D86" s="28"/>
      <c r="E86" s="30"/>
      <c r="F86" s="30"/>
      <c r="G86" s="12"/>
    </row>
    <row r="87" spans="1:7" s="22" customFormat="1" ht="59.25" customHeight="1" thickTop="1" x14ac:dyDescent="0.25">
      <c r="A87" s="70">
        <v>3.1</v>
      </c>
      <c r="B87" s="69" t="s">
        <v>115</v>
      </c>
      <c r="C87" s="66" t="s">
        <v>11</v>
      </c>
      <c r="D87" s="27">
        <v>2</v>
      </c>
      <c r="E87" s="32">
        <v>1900</v>
      </c>
      <c r="F87" s="32">
        <f>E87*D87</f>
        <v>3800</v>
      </c>
      <c r="G87" s="40"/>
    </row>
    <row r="88" spans="1:7" s="22" customFormat="1" x14ac:dyDescent="0.25">
      <c r="A88" s="70" t="s">
        <v>110</v>
      </c>
      <c r="B88" s="39" t="s">
        <v>116</v>
      </c>
      <c r="C88" s="66" t="s">
        <v>11</v>
      </c>
      <c r="D88" s="27"/>
      <c r="E88" s="32">
        <v>2800</v>
      </c>
      <c r="F88" s="32">
        <f t="shared" ref="F88:F151" si="2">E88*D88</f>
        <v>0</v>
      </c>
      <c r="G88" s="40"/>
    </row>
    <row r="89" spans="1:7" s="22" customFormat="1" x14ac:dyDescent="0.25">
      <c r="A89" s="70" t="s">
        <v>111</v>
      </c>
      <c r="B89" s="39" t="s">
        <v>117</v>
      </c>
      <c r="C89" s="66" t="s">
        <v>11</v>
      </c>
      <c r="D89" s="27"/>
      <c r="E89" s="32">
        <v>3500</v>
      </c>
      <c r="F89" s="32">
        <f t="shared" si="2"/>
        <v>0</v>
      </c>
      <c r="G89" s="40"/>
    </row>
    <row r="90" spans="1:7" s="22" customFormat="1" x14ac:dyDescent="0.25">
      <c r="A90" s="70" t="s">
        <v>112</v>
      </c>
      <c r="B90" s="39" t="s">
        <v>118</v>
      </c>
      <c r="C90" s="66" t="s">
        <v>11</v>
      </c>
      <c r="D90" s="27"/>
      <c r="E90" s="32">
        <v>3800</v>
      </c>
      <c r="F90" s="32">
        <f t="shared" si="2"/>
        <v>0</v>
      </c>
      <c r="G90" s="40"/>
    </row>
    <row r="91" spans="1:7" s="22" customFormat="1" x14ac:dyDescent="0.25">
      <c r="A91" s="70" t="s">
        <v>113</v>
      </c>
      <c r="B91" s="39" t="s">
        <v>119</v>
      </c>
      <c r="C91" s="66" t="s">
        <v>11</v>
      </c>
      <c r="D91" s="27"/>
      <c r="E91" s="32">
        <v>4000</v>
      </c>
      <c r="F91" s="32">
        <f t="shared" si="2"/>
        <v>0</v>
      </c>
      <c r="G91" s="40"/>
    </row>
    <row r="92" spans="1:7" s="22" customFormat="1" x14ac:dyDescent="0.25">
      <c r="A92" s="70" t="s">
        <v>114</v>
      </c>
      <c r="B92" s="39" t="s">
        <v>120</v>
      </c>
      <c r="C92" s="66" t="s">
        <v>11</v>
      </c>
      <c r="D92" s="27"/>
      <c r="E92" s="32">
        <v>4300</v>
      </c>
      <c r="F92" s="32">
        <f t="shared" si="2"/>
        <v>0</v>
      </c>
      <c r="G92" s="40"/>
    </row>
    <row r="93" spans="1:7" s="22" customFormat="1" ht="74.25" customHeight="1" x14ac:dyDescent="0.25">
      <c r="A93" s="70" t="s">
        <v>121</v>
      </c>
      <c r="B93" s="69" t="s">
        <v>122</v>
      </c>
      <c r="C93" s="66" t="s">
        <v>11</v>
      </c>
      <c r="D93" s="27">
        <v>1</v>
      </c>
      <c r="E93" s="32">
        <v>3800</v>
      </c>
      <c r="F93" s="32">
        <f t="shared" si="2"/>
        <v>3800</v>
      </c>
      <c r="G93" s="40"/>
    </row>
    <row r="94" spans="1:7" s="22" customFormat="1" x14ac:dyDescent="0.25">
      <c r="A94" s="70" t="s">
        <v>123</v>
      </c>
      <c r="B94" s="39" t="s">
        <v>117</v>
      </c>
      <c r="C94" s="66" t="s">
        <v>11</v>
      </c>
      <c r="D94" s="27"/>
      <c r="E94" s="32">
        <v>4700</v>
      </c>
      <c r="F94" s="32">
        <f t="shared" si="2"/>
        <v>0</v>
      </c>
      <c r="G94" s="40"/>
    </row>
    <row r="95" spans="1:7" s="22" customFormat="1" x14ac:dyDescent="0.25">
      <c r="A95" s="70" t="s">
        <v>124</v>
      </c>
      <c r="B95" s="39" t="s">
        <v>118</v>
      </c>
      <c r="C95" s="66" t="s">
        <v>11</v>
      </c>
      <c r="D95" s="27"/>
      <c r="E95" s="32">
        <v>4900</v>
      </c>
      <c r="F95" s="32">
        <f t="shared" si="2"/>
        <v>0</v>
      </c>
      <c r="G95" s="40"/>
    </row>
    <row r="96" spans="1:7" s="22" customFormat="1" x14ac:dyDescent="0.25">
      <c r="A96" s="70" t="s">
        <v>125</v>
      </c>
      <c r="B96" s="39" t="s">
        <v>119</v>
      </c>
      <c r="C96" s="66" t="s">
        <v>11</v>
      </c>
      <c r="D96" s="27"/>
      <c r="E96" s="32">
        <v>5250</v>
      </c>
      <c r="F96" s="32">
        <f t="shared" si="2"/>
        <v>0</v>
      </c>
      <c r="G96" s="40"/>
    </row>
    <row r="97" spans="1:7" s="22" customFormat="1" x14ac:dyDescent="0.25">
      <c r="A97" s="70" t="s">
        <v>126</v>
      </c>
      <c r="B97" s="39" t="s">
        <v>120</v>
      </c>
      <c r="C97" s="66" t="s">
        <v>11</v>
      </c>
      <c r="D97" s="27"/>
      <c r="E97" s="32">
        <v>6500</v>
      </c>
      <c r="F97" s="32">
        <f t="shared" si="2"/>
        <v>0</v>
      </c>
      <c r="G97" s="40"/>
    </row>
    <row r="98" spans="1:7" s="22" customFormat="1" ht="69" x14ac:dyDescent="0.25">
      <c r="A98" s="70" t="s">
        <v>127</v>
      </c>
      <c r="B98" s="69" t="s">
        <v>134</v>
      </c>
      <c r="C98" s="66" t="s">
        <v>11</v>
      </c>
      <c r="D98" s="27">
        <v>1</v>
      </c>
      <c r="E98" s="32">
        <v>3900</v>
      </c>
      <c r="F98" s="32">
        <f t="shared" si="2"/>
        <v>3900</v>
      </c>
      <c r="G98" s="40"/>
    </row>
    <row r="99" spans="1:7" s="22" customFormat="1" x14ac:dyDescent="0.25">
      <c r="A99" s="70" t="s">
        <v>128</v>
      </c>
      <c r="B99" s="39" t="s">
        <v>117</v>
      </c>
      <c r="C99" s="66" t="s">
        <v>11</v>
      </c>
      <c r="D99" s="27"/>
      <c r="E99" s="32">
        <v>5000</v>
      </c>
      <c r="F99" s="32">
        <f t="shared" si="2"/>
        <v>0</v>
      </c>
      <c r="G99" s="40"/>
    </row>
    <row r="100" spans="1:7" s="22" customFormat="1" x14ac:dyDescent="0.25">
      <c r="A100" s="70" t="s">
        <v>129</v>
      </c>
      <c r="B100" s="39" t="s">
        <v>118</v>
      </c>
      <c r="C100" s="66" t="s">
        <v>11</v>
      </c>
      <c r="D100" s="27"/>
      <c r="E100" s="32">
        <v>5500</v>
      </c>
      <c r="F100" s="32">
        <f t="shared" si="2"/>
        <v>0</v>
      </c>
      <c r="G100" s="40"/>
    </row>
    <row r="101" spans="1:7" s="22" customFormat="1" x14ac:dyDescent="0.25">
      <c r="A101" s="70" t="s">
        <v>130</v>
      </c>
      <c r="B101" s="39" t="s">
        <v>119</v>
      </c>
      <c r="C101" s="66" t="s">
        <v>11</v>
      </c>
      <c r="D101" s="27"/>
      <c r="E101" s="32">
        <v>6100</v>
      </c>
      <c r="F101" s="32">
        <f t="shared" si="2"/>
        <v>0</v>
      </c>
      <c r="G101" s="40"/>
    </row>
    <row r="102" spans="1:7" s="22" customFormat="1" x14ac:dyDescent="0.25">
      <c r="A102" s="70" t="s">
        <v>131</v>
      </c>
      <c r="B102" s="39" t="s">
        <v>120</v>
      </c>
      <c r="C102" s="66" t="s">
        <v>11</v>
      </c>
      <c r="D102" s="27"/>
      <c r="E102" s="32">
        <v>7100</v>
      </c>
      <c r="F102" s="32">
        <f t="shared" si="2"/>
        <v>0</v>
      </c>
      <c r="G102" s="40"/>
    </row>
    <row r="103" spans="1:7" s="22" customFormat="1" ht="69" x14ac:dyDescent="0.25">
      <c r="A103" s="70" t="s">
        <v>132</v>
      </c>
      <c r="B103" s="69" t="s">
        <v>133</v>
      </c>
      <c r="C103" s="66" t="s">
        <v>11</v>
      </c>
      <c r="D103" s="27">
        <v>1</v>
      </c>
      <c r="E103" s="32">
        <v>3900</v>
      </c>
      <c r="F103" s="32">
        <f t="shared" si="2"/>
        <v>3900</v>
      </c>
      <c r="G103" s="40"/>
    </row>
    <row r="104" spans="1:7" s="22" customFormat="1" x14ac:dyDescent="0.25">
      <c r="A104" s="70" t="s">
        <v>135</v>
      </c>
      <c r="B104" s="39" t="s">
        <v>117</v>
      </c>
      <c r="C104" s="66" t="s">
        <v>11</v>
      </c>
      <c r="D104" s="27"/>
      <c r="E104" s="32">
        <v>5000</v>
      </c>
      <c r="F104" s="32">
        <f t="shared" si="2"/>
        <v>0</v>
      </c>
      <c r="G104" s="40"/>
    </row>
    <row r="105" spans="1:7" s="22" customFormat="1" x14ac:dyDescent="0.25">
      <c r="A105" s="70" t="s">
        <v>136</v>
      </c>
      <c r="B105" s="39" t="s">
        <v>118</v>
      </c>
      <c r="C105" s="66" t="s">
        <v>11</v>
      </c>
      <c r="D105" s="27"/>
      <c r="E105" s="32">
        <v>5500</v>
      </c>
      <c r="F105" s="32">
        <f t="shared" si="2"/>
        <v>0</v>
      </c>
      <c r="G105" s="40"/>
    </row>
    <row r="106" spans="1:7" s="22" customFormat="1" x14ac:dyDescent="0.25">
      <c r="A106" s="70" t="s">
        <v>137</v>
      </c>
      <c r="B106" s="39" t="s">
        <v>119</v>
      </c>
      <c r="C106" s="66" t="s">
        <v>11</v>
      </c>
      <c r="D106" s="27"/>
      <c r="E106" s="32">
        <v>6100</v>
      </c>
      <c r="F106" s="32">
        <f t="shared" si="2"/>
        <v>0</v>
      </c>
      <c r="G106" s="40"/>
    </row>
    <row r="107" spans="1:7" s="22" customFormat="1" x14ac:dyDescent="0.25">
      <c r="A107" s="70" t="s">
        <v>138</v>
      </c>
      <c r="B107" s="39" t="s">
        <v>120</v>
      </c>
      <c r="C107" s="66" t="s">
        <v>11</v>
      </c>
      <c r="D107" s="27"/>
      <c r="E107" s="32">
        <v>7100</v>
      </c>
      <c r="F107" s="32">
        <f t="shared" si="2"/>
        <v>0</v>
      </c>
      <c r="G107" s="40"/>
    </row>
    <row r="108" spans="1:7" s="22" customFormat="1" ht="69" x14ac:dyDescent="0.25">
      <c r="A108" s="70" t="s">
        <v>139</v>
      </c>
      <c r="B108" s="69" t="s">
        <v>140</v>
      </c>
      <c r="C108" s="66" t="s">
        <v>11</v>
      </c>
      <c r="D108" s="27">
        <v>1</v>
      </c>
      <c r="E108" s="32">
        <v>3100</v>
      </c>
      <c r="F108" s="32">
        <f t="shared" si="2"/>
        <v>3100</v>
      </c>
      <c r="G108" s="40"/>
    </row>
    <row r="109" spans="1:7" s="22" customFormat="1" x14ac:dyDescent="0.25">
      <c r="A109" s="70" t="s">
        <v>141</v>
      </c>
      <c r="B109" s="39" t="s">
        <v>117</v>
      </c>
      <c r="C109" s="66" t="s">
        <v>11</v>
      </c>
      <c r="D109" s="27"/>
      <c r="E109" s="32">
        <v>3800</v>
      </c>
      <c r="F109" s="32">
        <f t="shared" si="2"/>
        <v>0</v>
      </c>
      <c r="G109" s="40"/>
    </row>
    <row r="110" spans="1:7" s="22" customFormat="1" x14ac:dyDescent="0.25">
      <c r="A110" s="70" t="s">
        <v>142</v>
      </c>
      <c r="B110" s="39" t="s">
        <v>118</v>
      </c>
      <c r="C110" s="66" t="s">
        <v>11</v>
      </c>
      <c r="D110" s="27"/>
      <c r="E110" s="32">
        <v>4600</v>
      </c>
      <c r="F110" s="32">
        <f t="shared" si="2"/>
        <v>0</v>
      </c>
      <c r="G110" s="40"/>
    </row>
    <row r="111" spans="1:7" s="22" customFormat="1" x14ac:dyDescent="0.25">
      <c r="A111" s="70" t="s">
        <v>143</v>
      </c>
      <c r="B111" s="39" t="s">
        <v>119</v>
      </c>
      <c r="C111" s="66" t="s">
        <v>11</v>
      </c>
      <c r="D111" s="27"/>
      <c r="E111" s="32">
        <v>4800</v>
      </c>
      <c r="F111" s="32">
        <f t="shared" si="2"/>
        <v>0</v>
      </c>
      <c r="G111" s="40"/>
    </row>
    <row r="112" spans="1:7" s="22" customFormat="1" x14ac:dyDescent="0.25">
      <c r="A112" s="70" t="s">
        <v>144</v>
      </c>
      <c r="B112" s="39" t="s">
        <v>120</v>
      </c>
      <c r="C112" s="66" t="s">
        <v>11</v>
      </c>
      <c r="D112" s="27"/>
      <c r="E112" s="32">
        <v>5100</v>
      </c>
      <c r="F112" s="32">
        <f t="shared" si="2"/>
        <v>0</v>
      </c>
      <c r="G112" s="40"/>
    </row>
    <row r="113" spans="1:7" s="22" customFormat="1" ht="69" x14ac:dyDescent="0.25">
      <c r="A113" s="70" t="s">
        <v>145</v>
      </c>
      <c r="B113" s="69" t="s">
        <v>146</v>
      </c>
      <c r="C113" s="66" t="s">
        <v>11</v>
      </c>
      <c r="D113" s="27">
        <v>1</v>
      </c>
      <c r="E113" s="32">
        <v>4300</v>
      </c>
      <c r="F113" s="32">
        <f t="shared" si="2"/>
        <v>4300</v>
      </c>
      <c r="G113" s="40"/>
    </row>
    <row r="114" spans="1:7" s="22" customFormat="1" x14ac:dyDescent="0.25">
      <c r="A114" s="70" t="s">
        <v>147</v>
      </c>
      <c r="B114" s="39" t="s">
        <v>117</v>
      </c>
      <c r="C114" s="66" t="s">
        <v>11</v>
      </c>
      <c r="D114" s="27"/>
      <c r="E114" s="32">
        <v>5000</v>
      </c>
      <c r="F114" s="32">
        <f t="shared" si="2"/>
        <v>0</v>
      </c>
      <c r="G114" s="40"/>
    </row>
    <row r="115" spans="1:7" s="22" customFormat="1" x14ac:dyDescent="0.25">
      <c r="A115" s="70" t="s">
        <v>148</v>
      </c>
      <c r="B115" s="39" t="s">
        <v>118</v>
      </c>
      <c r="C115" s="66" t="s">
        <v>11</v>
      </c>
      <c r="D115" s="27"/>
      <c r="E115" s="32">
        <v>5200</v>
      </c>
      <c r="F115" s="32">
        <f t="shared" si="2"/>
        <v>0</v>
      </c>
      <c r="G115" s="40"/>
    </row>
    <row r="116" spans="1:7" s="22" customFormat="1" x14ac:dyDescent="0.25">
      <c r="A116" s="70" t="s">
        <v>149</v>
      </c>
      <c r="B116" s="39" t="s">
        <v>119</v>
      </c>
      <c r="C116" s="66" t="s">
        <v>11</v>
      </c>
      <c r="D116" s="27"/>
      <c r="E116" s="32">
        <v>5700</v>
      </c>
      <c r="F116" s="32">
        <f t="shared" si="2"/>
        <v>0</v>
      </c>
      <c r="G116" s="40"/>
    </row>
    <row r="117" spans="1:7" s="22" customFormat="1" x14ac:dyDescent="0.25">
      <c r="A117" s="70" t="s">
        <v>150</v>
      </c>
      <c r="B117" s="39" t="s">
        <v>120</v>
      </c>
      <c r="C117" s="66" t="s">
        <v>11</v>
      </c>
      <c r="D117" s="27"/>
      <c r="E117" s="32">
        <v>6500</v>
      </c>
      <c r="F117" s="32">
        <f t="shared" si="2"/>
        <v>0</v>
      </c>
      <c r="G117" s="40"/>
    </row>
    <row r="118" spans="1:7" s="22" customFormat="1" ht="75" customHeight="1" x14ac:dyDescent="0.25">
      <c r="A118" s="70" t="s">
        <v>151</v>
      </c>
      <c r="B118" s="69" t="s">
        <v>152</v>
      </c>
      <c r="C118" s="66" t="s">
        <v>11</v>
      </c>
      <c r="D118" s="27">
        <v>1</v>
      </c>
      <c r="E118" s="32">
        <v>3600</v>
      </c>
      <c r="F118" s="32">
        <f t="shared" si="2"/>
        <v>3600</v>
      </c>
      <c r="G118" s="40"/>
    </row>
    <row r="119" spans="1:7" s="22" customFormat="1" x14ac:dyDescent="0.25">
      <c r="A119" s="70" t="s">
        <v>153</v>
      </c>
      <c r="B119" s="39" t="s">
        <v>117</v>
      </c>
      <c r="C119" s="66" t="s">
        <v>11</v>
      </c>
      <c r="D119" s="27"/>
      <c r="E119" s="32">
        <v>4700</v>
      </c>
      <c r="F119" s="32">
        <f t="shared" si="2"/>
        <v>0</v>
      </c>
      <c r="G119" s="40"/>
    </row>
    <row r="120" spans="1:7" s="22" customFormat="1" x14ac:dyDescent="0.25">
      <c r="A120" s="70" t="s">
        <v>154</v>
      </c>
      <c r="B120" s="39" t="s">
        <v>118</v>
      </c>
      <c r="C120" s="66" t="s">
        <v>11</v>
      </c>
      <c r="D120" s="27"/>
      <c r="E120" s="32">
        <v>5200</v>
      </c>
      <c r="F120" s="32">
        <f t="shared" si="2"/>
        <v>0</v>
      </c>
      <c r="G120" s="40"/>
    </row>
    <row r="121" spans="1:7" s="22" customFormat="1" x14ac:dyDescent="0.25">
      <c r="A121" s="70" t="s">
        <v>155</v>
      </c>
      <c r="B121" s="39" t="s">
        <v>119</v>
      </c>
      <c r="C121" s="66" t="s">
        <v>11</v>
      </c>
      <c r="D121" s="27"/>
      <c r="E121" s="32">
        <v>5700</v>
      </c>
      <c r="F121" s="32">
        <f t="shared" si="2"/>
        <v>0</v>
      </c>
      <c r="G121" s="40"/>
    </row>
    <row r="122" spans="1:7" s="22" customFormat="1" x14ac:dyDescent="0.25">
      <c r="A122" s="70" t="s">
        <v>156</v>
      </c>
      <c r="B122" s="39" t="s">
        <v>120</v>
      </c>
      <c r="C122" s="66" t="s">
        <v>11</v>
      </c>
      <c r="D122" s="27"/>
      <c r="E122" s="32">
        <v>6500</v>
      </c>
      <c r="F122" s="32">
        <f t="shared" si="2"/>
        <v>0</v>
      </c>
      <c r="G122" s="40"/>
    </row>
    <row r="123" spans="1:7" s="22" customFormat="1" ht="90" customHeight="1" x14ac:dyDescent="0.25">
      <c r="A123" s="70" t="s">
        <v>157</v>
      </c>
      <c r="B123" s="69" t="s">
        <v>158</v>
      </c>
      <c r="C123" s="66" t="s">
        <v>11</v>
      </c>
      <c r="D123" s="27">
        <v>1</v>
      </c>
      <c r="E123" s="32">
        <v>4300</v>
      </c>
      <c r="F123" s="32">
        <f t="shared" si="2"/>
        <v>4300</v>
      </c>
      <c r="G123" s="40"/>
    </row>
    <row r="124" spans="1:7" s="22" customFormat="1" x14ac:dyDescent="0.25">
      <c r="A124" s="70" t="s">
        <v>159</v>
      </c>
      <c r="B124" s="39" t="s">
        <v>117</v>
      </c>
      <c r="C124" s="66" t="s">
        <v>11</v>
      </c>
      <c r="D124" s="27"/>
      <c r="E124" s="32">
        <v>5700</v>
      </c>
      <c r="F124" s="32">
        <f t="shared" si="2"/>
        <v>0</v>
      </c>
      <c r="G124" s="40"/>
    </row>
    <row r="125" spans="1:7" s="22" customFormat="1" x14ac:dyDescent="0.25">
      <c r="A125" s="70" t="s">
        <v>160</v>
      </c>
      <c r="B125" s="39" t="s">
        <v>118</v>
      </c>
      <c r="C125" s="66" t="s">
        <v>11</v>
      </c>
      <c r="D125" s="27"/>
      <c r="E125" s="32">
        <v>6300</v>
      </c>
      <c r="F125" s="32">
        <f t="shared" si="2"/>
        <v>0</v>
      </c>
      <c r="G125" s="40"/>
    </row>
    <row r="126" spans="1:7" s="22" customFormat="1" x14ac:dyDescent="0.25">
      <c r="A126" s="70" t="s">
        <v>161</v>
      </c>
      <c r="B126" s="39" t="s">
        <v>119</v>
      </c>
      <c r="C126" s="66" t="s">
        <v>11</v>
      </c>
      <c r="D126" s="27"/>
      <c r="E126" s="32">
        <v>7100</v>
      </c>
      <c r="F126" s="32">
        <f t="shared" si="2"/>
        <v>0</v>
      </c>
      <c r="G126" s="40"/>
    </row>
    <row r="127" spans="1:7" s="22" customFormat="1" x14ac:dyDescent="0.25">
      <c r="A127" s="70" t="s">
        <v>162</v>
      </c>
      <c r="B127" s="39" t="s">
        <v>120</v>
      </c>
      <c r="C127" s="66" t="s">
        <v>11</v>
      </c>
      <c r="D127" s="27"/>
      <c r="E127" s="32">
        <v>7500</v>
      </c>
      <c r="F127" s="32">
        <f t="shared" si="2"/>
        <v>0</v>
      </c>
      <c r="G127" s="40"/>
    </row>
    <row r="128" spans="1:7" s="22" customFormat="1" x14ac:dyDescent="0.25">
      <c r="A128" s="70" t="s">
        <v>163</v>
      </c>
      <c r="B128" s="39" t="s">
        <v>164</v>
      </c>
      <c r="C128" s="66" t="s">
        <v>11</v>
      </c>
      <c r="D128" s="27"/>
      <c r="E128" s="32">
        <v>700</v>
      </c>
      <c r="F128" s="32">
        <f t="shared" si="2"/>
        <v>0</v>
      </c>
      <c r="G128" s="40"/>
    </row>
    <row r="129" spans="1:7" s="22" customFormat="1" ht="55.2" x14ac:dyDescent="0.25">
      <c r="A129" s="70" t="s">
        <v>165</v>
      </c>
      <c r="B129" s="69" t="s">
        <v>166</v>
      </c>
      <c r="C129" s="66" t="s">
        <v>11</v>
      </c>
      <c r="D129" s="27">
        <v>1</v>
      </c>
      <c r="E129" s="32">
        <v>4400</v>
      </c>
      <c r="F129" s="32">
        <f t="shared" si="2"/>
        <v>4400</v>
      </c>
      <c r="G129" s="40"/>
    </row>
    <row r="130" spans="1:7" s="22" customFormat="1" x14ac:dyDescent="0.25">
      <c r="A130" s="70" t="s">
        <v>167</v>
      </c>
      <c r="B130" s="39" t="s">
        <v>117</v>
      </c>
      <c r="C130" s="66" t="s">
        <v>11</v>
      </c>
      <c r="D130" s="27"/>
      <c r="E130" s="32">
        <v>4600</v>
      </c>
      <c r="F130" s="32">
        <f t="shared" si="2"/>
        <v>0</v>
      </c>
      <c r="G130" s="40"/>
    </row>
    <row r="131" spans="1:7" s="22" customFormat="1" x14ac:dyDescent="0.25">
      <c r="A131" s="70" t="s">
        <v>168</v>
      </c>
      <c r="B131" s="39" t="s">
        <v>118</v>
      </c>
      <c r="C131" s="66" t="s">
        <v>11</v>
      </c>
      <c r="D131" s="27"/>
      <c r="E131" s="32">
        <v>6100</v>
      </c>
      <c r="F131" s="32">
        <f t="shared" si="2"/>
        <v>0</v>
      </c>
      <c r="G131" s="40"/>
    </row>
    <row r="132" spans="1:7" s="22" customFormat="1" x14ac:dyDescent="0.25">
      <c r="A132" s="70" t="s">
        <v>169</v>
      </c>
      <c r="B132" s="39" t="s">
        <v>120</v>
      </c>
      <c r="C132" s="66" t="s">
        <v>11</v>
      </c>
      <c r="D132" s="27"/>
      <c r="E132" s="32">
        <v>6900</v>
      </c>
      <c r="F132" s="32">
        <f t="shared" si="2"/>
        <v>0</v>
      </c>
      <c r="G132" s="40"/>
    </row>
    <row r="133" spans="1:7" s="22" customFormat="1" ht="41.4" x14ac:dyDescent="0.25">
      <c r="A133" s="70" t="s">
        <v>170</v>
      </c>
      <c r="B133" s="39" t="s">
        <v>171</v>
      </c>
      <c r="C133" s="66" t="s">
        <v>11</v>
      </c>
      <c r="D133" s="27">
        <v>1</v>
      </c>
      <c r="E133" s="32">
        <v>7500</v>
      </c>
      <c r="F133" s="32">
        <f t="shared" si="2"/>
        <v>7500</v>
      </c>
      <c r="G133" s="40"/>
    </row>
    <row r="134" spans="1:7" s="22" customFormat="1" x14ac:dyDescent="0.25">
      <c r="A134" s="70" t="s">
        <v>172</v>
      </c>
      <c r="B134" s="39" t="s">
        <v>117</v>
      </c>
      <c r="C134" s="66" t="s">
        <v>11</v>
      </c>
      <c r="D134" s="27"/>
      <c r="E134" s="32">
        <v>8000</v>
      </c>
      <c r="F134" s="32">
        <f t="shared" si="2"/>
        <v>0</v>
      </c>
      <c r="G134" s="40"/>
    </row>
    <row r="135" spans="1:7" s="22" customFormat="1" x14ac:dyDescent="0.25">
      <c r="A135" s="70" t="s">
        <v>173</v>
      </c>
      <c r="B135" s="39" t="s">
        <v>118</v>
      </c>
      <c r="C135" s="66" t="s">
        <v>11</v>
      </c>
      <c r="D135" s="27"/>
      <c r="E135" s="32">
        <v>8500</v>
      </c>
      <c r="F135" s="32">
        <f t="shared" si="2"/>
        <v>0</v>
      </c>
      <c r="G135" s="40"/>
    </row>
    <row r="136" spans="1:7" s="22" customFormat="1" x14ac:dyDescent="0.25">
      <c r="A136" s="70" t="s">
        <v>174</v>
      </c>
      <c r="B136" s="39" t="s">
        <v>120</v>
      </c>
      <c r="C136" s="66" t="s">
        <v>11</v>
      </c>
      <c r="D136" s="27"/>
      <c r="E136" s="32">
        <v>10000</v>
      </c>
      <c r="F136" s="32">
        <f t="shared" si="2"/>
        <v>0</v>
      </c>
      <c r="G136" s="40"/>
    </row>
    <row r="137" spans="1:7" s="22" customFormat="1" ht="69" x14ac:dyDescent="0.25">
      <c r="A137" s="70" t="s">
        <v>175</v>
      </c>
      <c r="B137" s="39" t="s">
        <v>176</v>
      </c>
      <c r="C137" s="66" t="s">
        <v>11</v>
      </c>
      <c r="D137" s="27">
        <v>1</v>
      </c>
      <c r="E137" s="32">
        <v>900</v>
      </c>
      <c r="F137" s="32">
        <f t="shared" si="2"/>
        <v>900</v>
      </c>
      <c r="G137" s="40"/>
    </row>
    <row r="138" spans="1:7" s="22" customFormat="1" x14ac:dyDescent="0.25">
      <c r="A138" s="70" t="s">
        <v>177</v>
      </c>
      <c r="B138" s="39" t="s">
        <v>178</v>
      </c>
      <c r="C138" s="66" t="s">
        <v>11</v>
      </c>
      <c r="D138" s="27"/>
      <c r="E138" s="32">
        <v>1200</v>
      </c>
      <c r="F138" s="32">
        <f t="shared" si="2"/>
        <v>0</v>
      </c>
      <c r="G138" s="40"/>
    </row>
    <row r="139" spans="1:7" s="22" customFormat="1" ht="27.6" x14ac:dyDescent="0.25">
      <c r="A139" s="70" t="s">
        <v>179</v>
      </c>
      <c r="B139" s="39" t="s">
        <v>180</v>
      </c>
      <c r="C139" s="66" t="s">
        <v>11</v>
      </c>
      <c r="D139" s="27">
        <v>1</v>
      </c>
      <c r="E139" s="32">
        <v>350</v>
      </c>
      <c r="F139" s="32">
        <f t="shared" si="2"/>
        <v>350</v>
      </c>
      <c r="G139" s="40"/>
    </row>
    <row r="140" spans="1:7" s="22" customFormat="1" x14ac:dyDescent="0.25">
      <c r="A140" s="70" t="s">
        <v>182</v>
      </c>
      <c r="B140" s="39" t="s">
        <v>181</v>
      </c>
      <c r="C140" s="66" t="s">
        <v>11</v>
      </c>
      <c r="D140" s="27"/>
      <c r="E140" s="32">
        <v>650</v>
      </c>
      <c r="F140" s="32">
        <f t="shared" si="2"/>
        <v>0</v>
      </c>
      <c r="G140" s="40"/>
    </row>
    <row r="141" spans="1:7" s="22" customFormat="1" ht="41.4" x14ac:dyDescent="0.25">
      <c r="A141" s="70" t="s">
        <v>183</v>
      </c>
      <c r="B141" s="39" t="s">
        <v>184</v>
      </c>
      <c r="C141" s="66" t="s">
        <v>11</v>
      </c>
      <c r="D141" s="27">
        <v>1</v>
      </c>
      <c r="E141" s="32">
        <v>1000</v>
      </c>
      <c r="F141" s="32">
        <f t="shared" si="2"/>
        <v>1000</v>
      </c>
      <c r="G141" s="40"/>
    </row>
    <row r="142" spans="1:7" s="22" customFormat="1" x14ac:dyDescent="0.25">
      <c r="A142" s="70" t="s">
        <v>185</v>
      </c>
      <c r="B142" s="39" t="s">
        <v>186</v>
      </c>
      <c r="C142" s="66" t="s">
        <v>11</v>
      </c>
      <c r="D142" s="27">
        <v>1</v>
      </c>
      <c r="E142" s="32">
        <v>400</v>
      </c>
      <c r="F142" s="32">
        <f t="shared" si="2"/>
        <v>400</v>
      </c>
      <c r="G142" s="40"/>
    </row>
    <row r="143" spans="1:7" s="22" customFormat="1" x14ac:dyDescent="0.25">
      <c r="A143" s="70" t="s">
        <v>187</v>
      </c>
      <c r="B143" s="39" t="s">
        <v>188</v>
      </c>
      <c r="C143" s="66" t="s">
        <v>11</v>
      </c>
      <c r="D143" s="27">
        <v>1</v>
      </c>
      <c r="E143" s="32">
        <v>450</v>
      </c>
      <c r="F143" s="32">
        <f t="shared" si="2"/>
        <v>450</v>
      </c>
      <c r="G143" s="40"/>
    </row>
    <row r="144" spans="1:7" s="22" customFormat="1" x14ac:dyDescent="0.25">
      <c r="A144" s="70" t="s">
        <v>189</v>
      </c>
      <c r="B144" s="39" t="s">
        <v>190</v>
      </c>
      <c r="C144" s="66" t="s">
        <v>11</v>
      </c>
      <c r="D144" s="27">
        <v>2</v>
      </c>
      <c r="E144" s="32">
        <v>350</v>
      </c>
      <c r="F144" s="32">
        <f t="shared" si="2"/>
        <v>700</v>
      </c>
      <c r="G144" s="40"/>
    </row>
    <row r="145" spans="1:7" s="22" customFormat="1" x14ac:dyDescent="0.25">
      <c r="A145" s="70" t="s">
        <v>192</v>
      </c>
      <c r="B145" s="39" t="s">
        <v>191</v>
      </c>
      <c r="C145" s="66" t="s">
        <v>11</v>
      </c>
      <c r="D145" s="27">
        <v>1</v>
      </c>
      <c r="E145" s="32">
        <v>750</v>
      </c>
      <c r="F145" s="32">
        <f t="shared" si="2"/>
        <v>750</v>
      </c>
      <c r="G145" s="40"/>
    </row>
    <row r="146" spans="1:7" s="22" customFormat="1" x14ac:dyDescent="0.25">
      <c r="A146" s="70" t="s">
        <v>194</v>
      </c>
      <c r="B146" s="39" t="s">
        <v>193</v>
      </c>
      <c r="C146" s="66" t="s">
        <v>11</v>
      </c>
      <c r="D146" s="27">
        <v>1</v>
      </c>
      <c r="E146" s="32">
        <v>500</v>
      </c>
      <c r="F146" s="32">
        <f t="shared" si="2"/>
        <v>500</v>
      </c>
      <c r="G146" s="40"/>
    </row>
    <row r="147" spans="1:7" s="22" customFormat="1" x14ac:dyDescent="0.25">
      <c r="A147" s="70" t="s">
        <v>195</v>
      </c>
      <c r="B147" s="39" t="s">
        <v>196</v>
      </c>
      <c r="C147" s="66" t="s">
        <v>11</v>
      </c>
      <c r="D147" s="27">
        <v>1</v>
      </c>
      <c r="E147" s="32">
        <v>600</v>
      </c>
      <c r="F147" s="32">
        <f t="shared" si="2"/>
        <v>600</v>
      </c>
      <c r="G147" s="40"/>
    </row>
    <row r="148" spans="1:7" s="22" customFormat="1" x14ac:dyDescent="0.25">
      <c r="A148" s="70" t="s">
        <v>197</v>
      </c>
      <c r="B148" s="39" t="s">
        <v>198</v>
      </c>
      <c r="C148" s="66" t="s">
        <v>11</v>
      </c>
      <c r="D148" s="27">
        <v>1</v>
      </c>
      <c r="E148" s="32">
        <v>250</v>
      </c>
      <c r="F148" s="32">
        <f t="shared" si="2"/>
        <v>250</v>
      </c>
      <c r="G148" s="40"/>
    </row>
    <row r="149" spans="1:7" s="22" customFormat="1" ht="27.6" x14ac:dyDescent="0.25">
      <c r="A149" s="70" t="s">
        <v>199</v>
      </c>
      <c r="B149" s="39" t="s">
        <v>200</v>
      </c>
      <c r="C149" s="66" t="s">
        <v>11</v>
      </c>
      <c r="D149" s="27">
        <v>1</v>
      </c>
      <c r="E149" s="32">
        <v>500</v>
      </c>
      <c r="F149" s="32">
        <f t="shared" si="2"/>
        <v>500</v>
      </c>
      <c r="G149" s="40"/>
    </row>
    <row r="150" spans="1:7" s="22" customFormat="1" ht="27.6" x14ac:dyDescent="0.25">
      <c r="A150" s="70" t="s">
        <v>202</v>
      </c>
      <c r="B150" s="39" t="s">
        <v>201</v>
      </c>
      <c r="C150" s="66" t="s">
        <v>11</v>
      </c>
      <c r="D150" s="27">
        <v>1</v>
      </c>
      <c r="E150" s="32">
        <v>600</v>
      </c>
      <c r="F150" s="32">
        <f t="shared" si="2"/>
        <v>600</v>
      </c>
      <c r="G150" s="40"/>
    </row>
    <row r="151" spans="1:7" s="22" customFormat="1" x14ac:dyDescent="0.25">
      <c r="A151" s="70" t="s">
        <v>204</v>
      </c>
      <c r="B151" s="39" t="s">
        <v>203</v>
      </c>
      <c r="C151" s="66" t="s">
        <v>11</v>
      </c>
      <c r="D151" s="27">
        <v>1</v>
      </c>
      <c r="E151" s="32">
        <v>650</v>
      </c>
      <c r="F151" s="32">
        <f t="shared" si="2"/>
        <v>650</v>
      </c>
      <c r="G151" s="40"/>
    </row>
    <row r="152" spans="1:7" s="22" customFormat="1" x14ac:dyDescent="0.25">
      <c r="A152" s="70" t="s">
        <v>205</v>
      </c>
      <c r="B152" s="39" t="s">
        <v>206</v>
      </c>
      <c r="C152" s="66" t="s">
        <v>11</v>
      </c>
      <c r="D152" s="27">
        <v>1</v>
      </c>
      <c r="E152" s="32">
        <v>450</v>
      </c>
      <c r="F152" s="32">
        <f t="shared" ref="F152:F207" si="3">E152*D152</f>
        <v>450</v>
      </c>
      <c r="G152" s="40"/>
    </row>
    <row r="153" spans="1:7" s="22" customFormat="1" ht="27.6" x14ac:dyDescent="0.25">
      <c r="A153" s="70" t="s">
        <v>207</v>
      </c>
      <c r="B153" s="39" t="s">
        <v>208</v>
      </c>
      <c r="C153" s="66" t="s">
        <v>11</v>
      </c>
      <c r="D153" s="27">
        <v>1</v>
      </c>
      <c r="E153" s="32">
        <v>500</v>
      </c>
      <c r="F153" s="32">
        <f t="shared" si="3"/>
        <v>500</v>
      </c>
      <c r="G153" s="40"/>
    </row>
    <row r="154" spans="1:7" s="22" customFormat="1" ht="41.4" x14ac:dyDescent="0.25">
      <c r="A154" s="70" t="s">
        <v>209</v>
      </c>
      <c r="B154" s="39" t="s">
        <v>210</v>
      </c>
      <c r="C154" s="66" t="s">
        <v>11</v>
      </c>
      <c r="D154" s="27">
        <v>1</v>
      </c>
      <c r="E154" s="32">
        <v>2000</v>
      </c>
      <c r="F154" s="32">
        <f t="shared" si="3"/>
        <v>2000</v>
      </c>
      <c r="G154" s="40"/>
    </row>
    <row r="155" spans="1:7" s="22" customFormat="1" x14ac:dyDescent="0.25">
      <c r="A155" s="70" t="s">
        <v>211</v>
      </c>
      <c r="B155" s="39" t="s">
        <v>212</v>
      </c>
      <c r="C155" s="66" t="s">
        <v>11</v>
      </c>
      <c r="D155" s="27">
        <v>1</v>
      </c>
      <c r="E155" s="32">
        <v>400</v>
      </c>
      <c r="F155" s="32">
        <f t="shared" si="3"/>
        <v>400</v>
      </c>
      <c r="G155" s="40"/>
    </row>
    <row r="156" spans="1:7" s="22" customFormat="1" x14ac:dyDescent="0.25">
      <c r="A156" s="70" t="s">
        <v>214</v>
      </c>
      <c r="B156" s="39" t="s">
        <v>213</v>
      </c>
      <c r="C156" s="66" t="s">
        <v>11</v>
      </c>
      <c r="D156" s="27">
        <v>1</v>
      </c>
      <c r="E156" s="32">
        <v>500</v>
      </c>
      <c r="F156" s="32">
        <f t="shared" si="3"/>
        <v>500</v>
      </c>
      <c r="G156" s="40"/>
    </row>
    <row r="157" spans="1:7" s="22" customFormat="1" ht="55.2" x14ac:dyDescent="0.25">
      <c r="A157" s="70" t="s">
        <v>215</v>
      </c>
      <c r="B157" s="39" t="s">
        <v>216</v>
      </c>
      <c r="C157" s="66" t="s">
        <v>11</v>
      </c>
      <c r="D157" s="27">
        <v>1</v>
      </c>
      <c r="E157" s="32">
        <v>2200</v>
      </c>
      <c r="F157" s="32">
        <f t="shared" si="3"/>
        <v>2200</v>
      </c>
      <c r="G157" s="40"/>
    </row>
    <row r="158" spans="1:7" s="22" customFormat="1" ht="41.4" x14ac:dyDescent="0.25">
      <c r="A158" s="70" t="s">
        <v>217</v>
      </c>
      <c r="B158" s="39" t="s">
        <v>218</v>
      </c>
      <c r="C158" s="66" t="s">
        <v>11</v>
      </c>
      <c r="D158" s="27">
        <v>2</v>
      </c>
      <c r="E158" s="32">
        <v>1000</v>
      </c>
      <c r="F158" s="32">
        <f t="shared" si="3"/>
        <v>2000</v>
      </c>
      <c r="G158" s="40"/>
    </row>
    <row r="159" spans="1:7" s="22" customFormat="1" x14ac:dyDescent="0.25">
      <c r="A159" s="70" t="s">
        <v>220</v>
      </c>
      <c r="B159" s="39" t="s">
        <v>219</v>
      </c>
      <c r="C159" s="66" t="s">
        <v>11</v>
      </c>
      <c r="D159" s="27"/>
      <c r="E159" s="32">
        <v>1200</v>
      </c>
      <c r="F159" s="32">
        <f t="shared" si="3"/>
        <v>0</v>
      </c>
      <c r="G159" s="40"/>
    </row>
    <row r="160" spans="1:7" s="22" customFormat="1" ht="41.4" x14ac:dyDescent="0.25">
      <c r="A160" s="70" t="s">
        <v>221</v>
      </c>
      <c r="B160" s="39" t="s">
        <v>222</v>
      </c>
      <c r="C160" s="66" t="s">
        <v>11</v>
      </c>
      <c r="D160" s="27"/>
      <c r="E160" s="32">
        <v>900</v>
      </c>
      <c r="F160" s="32">
        <f t="shared" si="3"/>
        <v>0</v>
      </c>
      <c r="G160" s="40"/>
    </row>
    <row r="161" spans="1:7" s="22" customFormat="1" x14ac:dyDescent="0.25">
      <c r="A161" s="70" t="s">
        <v>223</v>
      </c>
      <c r="B161" s="39" t="s">
        <v>219</v>
      </c>
      <c r="C161" s="66" t="s">
        <v>11</v>
      </c>
      <c r="D161" s="27"/>
      <c r="E161" s="32">
        <v>1000</v>
      </c>
      <c r="F161" s="32">
        <f t="shared" si="3"/>
        <v>0</v>
      </c>
      <c r="G161" s="40"/>
    </row>
    <row r="162" spans="1:7" s="22" customFormat="1" ht="41.4" x14ac:dyDescent="0.25">
      <c r="A162" s="70" t="s">
        <v>225</v>
      </c>
      <c r="B162" s="39" t="s">
        <v>224</v>
      </c>
      <c r="C162" s="66" t="s">
        <v>11</v>
      </c>
      <c r="D162" s="27"/>
      <c r="E162" s="32">
        <v>1600</v>
      </c>
      <c r="F162" s="32">
        <f t="shared" si="3"/>
        <v>0</v>
      </c>
      <c r="G162" s="40"/>
    </row>
    <row r="163" spans="1:7" s="22" customFormat="1" x14ac:dyDescent="0.25">
      <c r="A163" s="70" t="s">
        <v>226</v>
      </c>
      <c r="B163" s="39" t="s">
        <v>219</v>
      </c>
      <c r="C163" s="66" t="s">
        <v>11</v>
      </c>
      <c r="D163" s="27"/>
      <c r="E163" s="32">
        <v>1700</v>
      </c>
      <c r="F163" s="32">
        <f t="shared" si="3"/>
        <v>0</v>
      </c>
      <c r="G163" s="40"/>
    </row>
    <row r="164" spans="1:7" s="22" customFormat="1" ht="41.4" x14ac:dyDescent="0.25">
      <c r="A164" s="70" t="s">
        <v>227</v>
      </c>
      <c r="B164" s="39" t="s">
        <v>228</v>
      </c>
      <c r="C164" s="66" t="s">
        <v>11</v>
      </c>
      <c r="D164" s="27"/>
      <c r="E164" s="32">
        <v>900</v>
      </c>
      <c r="F164" s="32">
        <f t="shared" si="3"/>
        <v>0</v>
      </c>
      <c r="G164" s="40"/>
    </row>
    <row r="165" spans="1:7" s="22" customFormat="1" x14ac:dyDescent="0.25">
      <c r="A165" s="70" t="s">
        <v>229</v>
      </c>
      <c r="B165" s="39" t="s">
        <v>219</v>
      </c>
      <c r="C165" s="66" t="s">
        <v>11</v>
      </c>
      <c r="D165" s="27"/>
      <c r="E165" s="32">
        <v>1200</v>
      </c>
      <c r="F165" s="32">
        <f t="shared" si="3"/>
        <v>0</v>
      </c>
      <c r="G165" s="40"/>
    </row>
    <row r="166" spans="1:7" s="22" customFormat="1" ht="41.4" x14ac:dyDescent="0.25">
      <c r="A166" s="70" t="s">
        <v>230</v>
      </c>
      <c r="B166" s="39" t="s">
        <v>231</v>
      </c>
      <c r="C166" s="66" t="s">
        <v>11</v>
      </c>
      <c r="D166" s="27"/>
      <c r="E166" s="32">
        <v>900</v>
      </c>
      <c r="F166" s="32">
        <f t="shared" si="3"/>
        <v>0</v>
      </c>
      <c r="G166" s="40"/>
    </row>
    <row r="167" spans="1:7" s="22" customFormat="1" x14ac:dyDescent="0.25">
      <c r="A167" s="70" t="s">
        <v>232</v>
      </c>
      <c r="B167" s="39" t="s">
        <v>219</v>
      </c>
      <c r="C167" s="66" t="s">
        <v>11</v>
      </c>
      <c r="D167" s="27"/>
      <c r="E167" s="32">
        <v>1200</v>
      </c>
      <c r="F167" s="32">
        <f t="shared" si="3"/>
        <v>0</v>
      </c>
      <c r="G167" s="40"/>
    </row>
    <row r="168" spans="1:7" s="22" customFormat="1" ht="41.4" x14ac:dyDescent="0.25">
      <c r="A168" s="70" t="s">
        <v>233</v>
      </c>
      <c r="B168" s="39" t="s">
        <v>234</v>
      </c>
      <c r="C168" s="66" t="s">
        <v>11</v>
      </c>
      <c r="D168" s="27"/>
      <c r="E168" s="32">
        <v>900</v>
      </c>
      <c r="F168" s="32">
        <f t="shared" si="3"/>
        <v>0</v>
      </c>
      <c r="G168" s="40"/>
    </row>
    <row r="169" spans="1:7" s="22" customFormat="1" x14ac:dyDescent="0.25">
      <c r="A169" s="70" t="s">
        <v>235</v>
      </c>
      <c r="B169" s="39" t="s">
        <v>219</v>
      </c>
      <c r="C169" s="66" t="s">
        <v>11</v>
      </c>
      <c r="D169" s="27"/>
      <c r="E169" s="32">
        <v>1200</v>
      </c>
      <c r="F169" s="32">
        <f t="shared" si="3"/>
        <v>0</v>
      </c>
      <c r="G169" s="40"/>
    </row>
    <row r="170" spans="1:7" s="22" customFormat="1" ht="41.4" x14ac:dyDescent="0.25">
      <c r="A170" s="70" t="s">
        <v>236</v>
      </c>
      <c r="B170" s="39" t="s">
        <v>237</v>
      </c>
      <c r="C170" s="66" t="s">
        <v>11</v>
      </c>
      <c r="D170" s="27"/>
      <c r="E170" s="32">
        <v>1400</v>
      </c>
      <c r="F170" s="32">
        <f t="shared" si="3"/>
        <v>0</v>
      </c>
      <c r="G170" s="40"/>
    </row>
    <row r="171" spans="1:7" s="22" customFormat="1" x14ac:dyDescent="0.25">
      <c r="A171" s="70" t="s">
        <v>238</v>
      </c>
      <c r="B171" s="39" t="s">
        <v>219</v>
      </c>
      <c r="C171" s="66" t="s">
        <v>11</v>
      </c>
      <c r="D171" s="27"/>
      <c r="E171" s="32">
        <v>1800</v>
      </c>
      <c r="F171" s="32">
        <f t="shared" si="3"/>
        <v>0</v>
      </c>
      <c r="G171" s="40"/>
    </row>
    <row r="172" spans="1:7" s="22" customFormat="1" x14ac:dyDescent="0.25">
      <c r="A172" s="70" t="s">
        <v>239</v>
      </c>
      <c r="B172" s="39" t="s">
        <v>240</v>
      </c>
      <c r="C172" s="66" t="s">
        <v>11</v>
      </c>
      <c r="D172" s="27">
        <v>10</v>
      </c>
      <c r="E172" s="32">
        <v>250</v>
      </c>
      <c r="F172" s="32">
        <f t="shared" si="3"/>
        <v>2500</v>
      </c>
      <c r="G172" s="40"/>
    </row>
    <row r="173" spans="1:7" s="22" customFormat="1" x14ac:dyDescent="0.25">
      <c r="A173" s="70" t="s">
        <v>241</v>
      </c>
      <c r="B173" s="39" t="s">
        <v>242</v>
      </c>
      <c r="C173" s="66" t="s">
        <v>11</v>
      </c>
      <c r="D173" s="27">
        <v>1</v>
      </c>
      <c r="E173" s="32">
        <v>350</v>
      </c>
      <c r="F173" s="32">
        <f t="shared" si="3"/>
        <v>350</v>
      </c>
      <c r="G173" s="40"/>
    </row>
    <row r="174" spans="1:7" s="22" customFormat="1" x14ac:dyDescent="0.25">
      <c r="A174" s="70" t="s">
        <v>243</v>
      </c>
      <c r="B174" s="39" t="s">
        <v>244</v>
      </c>
      <c r="C174" s="66" t="s">
        <v>11</v>
      </c>
      <c r="D174" s="27">
        <v>1</v>
      </c>
      <c r="E174" s="32">
        <v>350</v>
      </c>
      <c r="F174" s="32">
        <f t="shared" si="3"/>
        <v>350</v>
      </c>
      <c r="G174" s="40"/>
    </row>
    <row r="175" spans="1:7" s="22" customFormat="1" x14ac:dyDescent="0.25">
      <c r="A175" s="70" t="s">
        <v>245</v>
      </c>
      <c r="B175" s="39" t="s">
        <v>246</v>
      </c>
      <c r="C175" s="66" t="s">
        <v>247</v>
      </c>
      <c r="D175" s="27"/>
      <c r="E175" s="32">
        <v>40</v>
      </c>
      <c r="F175" s="32">
        <f t="shared" si="3"/>
        <v>0</v>
      </c>
      <c r="G175" s="40"/>
    </row>
    <row r="176" spans="1:7" s="22" customFormat="1" x14ac:dyDescent="0.25">
      <c r="A176" s="70" t="s">
        <v>248</v>
      </c>
      <c r="B176" s="39" t="s">
        <v>249</v>
      </c>
      <c r="C176" s="66" t="s">
        <v>247</v>
      </c>
      <c r="D176" s="27"/>
      <c r="E176" s="32">
        <v>45</v>
      </c>
      <c r="F176" s="32">
        <f t="shared" si="3"/>
        <v>0</v>
      </c>
      <c r="G176" s="40"/>
    </row>
    <row r="177" spans="1:7" s="22" customFormat="1" x14ac:dyDescent="0.25">
      <c r="A177" s="70" t="s">
        <v>250</v>
      </c>
      <c r="B177" s="39" t="s">
        <v>251</v>
      </c>
      <c r="C177" s="66" t="s">
        <v>247</v>
      </c>
      <c r="D177" s="27"/>
      <c r="E177" s="32">
        <v>50</v>
      </c>
      <c r="F177" s="32">
        <f t="shared" si="3"/>
        <v>0</v>
      </c>
      <c r="G177" s="40"/>
    </row>
    <row r="178" spans="1:7" s="22" customFormat="1" ht="27.6" x14ac:dyDescent="0.25">
      <c r="A178" s="70" t="s">
        <v>252</v>
      </c>
      <c r="B178" s="39" t="s">
        <v>253</v>
      </c>
      <c r="C178" s="66" t="s">
        <v>247</v>
      </c>
      <c r="D178" s="27"/>
      <c r="E178" s="32">
        <v>40</v>
      </c>
      <c r="F178" s="32">
        <f t="shared" si="3"/>
        <v>0</v>
      </c>
      <c r="G178" s="40"/>
    </row>
    <row r="179" spans="1:7" s="22" customFormat="1" x14ac:dyDescent="0.25">
      <c r="A179" s="70" t="s">
        <v>254</v>
      </c>
      <c r="B179" s="39" t="s">
        <v>249</v>
      </c>
      <c r="C179" s="66" t="s">
        <v>247</v>
      </c>
      <c r="D179" s="27"/>
      <c r="E179" s="32">
        <v>50</v>
      </c>
      <c r="F179" s="32">
        <f t="shared" si="3"/>
        <v>0</v>
      </c>
      <c r="G179" s="40"/>
    </row>
    <row r="180" spans="1:7" s="22" customFormat="1" x14ac:dyDescent="0.25">
      <c r="A180" s="70" t="s">
        <v>255</v>
      </c>
      <c r="B180" s="39" t="s">
        <v>251</v>
      </c>
      <c r="C180" s="66" t="s">
        <v>247</v>
      </c>
      <c r="D180" s="27"/>
      <c r="E180" s="32">
        <v>50</v>
      </c>
      <c r="F180" s="32">
        <f t="shared" si="3"/>
        <v>0</v>
      </c>
      <c r="G180" s="40"/>
    </row>
    <row r="181" spans="1:7" s="22" customFormat="1" x14ac:dyDescent="0.25">
      <c r="A181" s="70" t="s">
        <v>257</v>
      </c>
      <c r="B181" s="39" t="s">
        <v>256</v>
      </c>
      <c r="C181" s="66" t="s">
        <v>11</v>
      </c>
      <c r="D181" s="27"/>
      <c r="E181" s="32">
        <v>260</v>
      </c>
      <c r="F181" s="32">
        <f t="shared" si="3"/>
        <v>0</v>
      </c>
      <c r="G181" s="40"/>
    </row>
    <row r="182" spans="1:7" s="22" customFormat="1" x14ac:dyDescent="0.25">
      <c r="A182" s="70" t="s">
        <v>258</v>
      </c>
      <c r="B182" s="39" t="s">
        <v>259</v>
      </c>
      <c r="C182" s="66" t="s">
        <v>11</v>
      </c>
      <c r="D182" s="27"/>
      <c r="E182" s="32">
        <v>400</v>
      </c>
      <c r="F182" s="32">
        <f t="shared" si="3"/>
        <v>0</v>
      </c>
      <c r="G182" s="40"/>
    </row>
    <row r="183" spans="1:7" s="22" customFormat="1" x14ac:dyDescent="0.25">
      <c r="A183" s="70" t="s">
        <v>260</v>
      </c>
      <c r="B183" s="39" t="s">
        <v>261</v>
      </c>
      <c r="C183" s="66" t="s">
        <v>11</v>
      </c>
      <c r="D183" s="27"/>
      <c r="E183" s="32">
        <v>400</v>
      </c>
      <c r="F183" s="32">
        <f t="shared" si="3"/>
        <v>0</v>
      </c>
      <c r="G183" s="40"/>
    </row>
    <row r="184" spans="1:7" s="22" customFormat="1" x14ac:dyDescent="0.25">
      <c r="A184" s="70" t="s">
        <v>262</v>
      </c>
      <c r="B184" s="39" t="s">
        <v>263</v>
      </c>
      <c r="C184" s="66" t="s">
        <v>11</v>
      </c>
      <c r="D184" s="27"/>
      <c r="E184" s="32">
        <v>300</v>
      </c>
      <c r="F184" s="32">
        <f t="shared" si="3"/>
        <v>0</v>
      </c>
      <c r="G184" s="40"/>
    </row>
    <row r="185" spans="1:7" s="22" customFormat="1" x14ac:dyDescent="0.25">
      <c r="A185" s="70" t="s">
        <v>264</v>
      </c>
      <c r="B185" s="39" t="s">
        <v>265</v>
      </c>
      <c r="C185" s="66" t="s">
        <v>11</v>
      </c>
      <c r="D185" s="27"/>
      <c r="E185" s="32">
        <v>500</v>
      </c>
      <c r="F185" s="32">
        <f t="shared" si="3"/>
        <v>0</v>
      </c>
      <c r="G185" s="40"/>
    </row>
    <row r="186" spans="1:7" s="22" customFormat="1" x14ac:dyDescent="0.25">
      <c r="A186" s="70" t="s">
        <v>266</v>
      </c>
      <c r="B186" s="39" t="s">
        <v>267</v>
      </c>
      <c r="C186" s="66" t="s">
        <v>11</v>
      </c>
      <c r="D186" s="27"/>
      <c r="E186" s="32">
        <v>400</v>
      </c>
      <c r="F186" s="32">
        <f t="shared" si="3"/>
        <v>0</v>
      </c>
      <c r="G186" s="40"/>
    </row>
    <row r="187" spans="1:7" s="22" customFormat="1" x14ac:dyDescent="0.25">
      <c r="A187" s="70" t="s">
        <v>268</v>
      </c>
      <c r="B187" s="39" t="s">
        <v>269</v>
      </c>
      <c r="C187" s="66" t="s">
        <v>11</v>
      </c>
      <c r="D187" s="27"/>
      <c r="E187" s="32">
        <v>500</v>
      </c>
      <c r="F187" s="32">
        <f t="shared" si="3"/>
        <v>0</v>
      </c>
      <c r="G187" s="40"/>
    </row>
    <row r="188" spans="1:7" s="22" customFormat="1" x14ac:dyDescent="0.25">
      <c r="A188" s="70" t="s">
        <v>270</v>
      </c>
      <c r="B188" s="39" t="s">
        <v>271</v>
      </c>
      <c r="C188" s="66" t="s">
        <v>11</v>
      </c>
      <c r="D188" s="27"/>
      <c r="E188" s="32">
        <v>300</v>
      </c>
      <c r="F188" s="32">
        <f t="shared" si="3"/>
        <v>0</v>
      </c>
      <c r="G188" s="40"/>
    </row>
    <row r="189" spans="1:7" s="22" customFormat="1" x14ac:dyDescent="0.25">
      <c r="A189" s="70" t="s">
        <v>272</v>
      </c>
      <c r="B189" s="39" t="s">
        <v>273</v>
      </c>
      <c r="C189" s="66" t="s">
        <v>11</v>
      </c>
      <c r="D189" s="27"/>
      <c r="E189" s="32">
        <v>300</v>
      </c>
      <c r="F189" s="32">
        <f t="shared" si="3"/>
        <v>0</v>
      </c>
      <c r="G189" s="40"/>
    </row>
    <row r="190" spans="1:7" s="22" customFormat="1" x14ac:dyDescent="0.25">
      <c r="A190" s="70" t="s">
        <v>274</v>
      </c>
      <c r="B190" s="39" t="s">
        <v>275</v>
      </c>
      <c r="C190" s="66" t="s">
        <v>11</v>
      </c>
      <c r="D190" s="27"/>
      <c r="E190" s="32">
        <v>300</v>
      </c>
      <c r="F190" s="32">
        <f t="shared" si="3"/>
        <v>0</v>
      </c>
      <c r="G190" s="40"/>
    </row>
    <row r="191" spans="1:7" s="22" customFormat="1" x14ac:dyDescent="0.25">
      <c r="A191" s="70" t="s">
        <v>276</v>
      </c>
      <c r="B191" s="39" t="s">
        <v>277</v>
      </c>
      <c r="C191" s="66" t="s">
        <v>11</v>
      </c>
      <c r="D191" s="27"/>
      <c r="E191" s="32">
        <v>1600</v>
      </c>
      <c r="F191" s="32">
        <f t="shared" si="3"/>
        <v>0</v>
      </c>
      <c r="G191" s="40"/>
    </row>
    <row r="192" spans="1:7" s="22" customFormat="1" x14ac:dyDescent="0.25">
      <c r="A192" s="70" t="s">
        <v>278</v>
      </c>
      <c r="B192" s="39" t="s">
        <v>279</v>
      </c>
      <c r="C192" s="66" t="s">
        <v>11</v>
      </c>
      <c r="D192" s="27"/>
      <c r="E192" s="32">
        <v>350</v>
      </c>
      <c r="F192" s="32">
        <f t="shared" si="3"/>
        <v>0</v>
      </c>
      <c r="G192" s="40"/>
    </row>
    <row r="193" spans="1:7" s="22" customFormat="1" x14ac:dyDescent="0.25">
      <c r="A193" s="70" t="s">
        <v>280</v>
      </c>
      <c r="B193" s="39" t="s">
        <v>281</v>
      </c>
      <c r="C193" s="66" t="s">
        <v>11</v>
      </c>
      <c r="D193" s="27"/>
      <c r="E193" s="32">
        <v>570</v>
      </c>
      <c r="F193" s="32">
        <f t="shared" si="3"/>
        <v>0</v>
      </c>
      <c r="G193" s="40"/>
    </row>
    <row r="194" spans="1:7" s="22" customFormat="1" ht="55.2" x14ac:dyDescent="0.25">
      <c r="A194" s="70" t="s">
        <v>282</v>
      </c>
      <c r="B194" s="39" t="s">
        <v>283</v>
      </c>
      <c r="C194" s="66" t="s">
        <v>11</v>
      </c>
      <c r="D194" s="27">
        <v>1</v>
      </c>
      <c r="E194" s="32">
        <v>2200</v>
      </c>
      <c r="F194" s="32">
        <f t="shared" si="3"/>
        <v>2200</v>
      </c>
      <c r="G194" s="40"/>
    </row>
    <row r="195" spans="1:7" s="22" customFormat="1" x14ac:dyDescent="0.25">
      <c r="A195" s="70" t="s">
        <v>284</v>
      </c>
      <c r="B195" s="39" t="s">
        <v>285</v>
      </c>
      <c r="C195" s="66" t="s">
        <v>11</v>
      </c>
      <c r="D195" s="27"/>
      <c r="E195" s="32">
        <v>2700</v>
      </c>
      <c r="F195" s="32">
        <f t="shared" si="3"/>
        <v>0</v>
      </c>
      <c r="G195" s="40"/>
    </row>
    <row r="196" spans="1:7" s="22" customFormat="1" x14ac:dyDescent="0.25">
      <c r="A196" s="70" t="s">
        <v>286</v>
      </c>
      <c r="B196" s="39" t="s">
        <v>287</v>
      </c>
      <c r="C196" s="66" t="s">
        <v>11</v>
      </c>
      <c r="D196" s="27"/>
      <c r="E196" s="32">
        <v>2900</v>
      </c>
      <c r="F196" s="32">
        <f t="shared" si="3"/>
        <v>0</v>
      </c>
      <c r="G196" s="40"/>
    </row>
    <row r="197" spans="1:7" s="22" customFormat="1" ht="55.2" x14ac:dyDescent="0.25">
      <c r="A197" s="70" t="s">
        <v>288</v>
      </c>
      <c r="B197" s="39" t="s">
        <v>291</v>
      </c>
      <c r="C197" s="66" t="s">
        <v>11</v>
      </c>
      <c r="D197" s="27"/>
      <c r="E197" s="32">
        <v>3000</v>
      </c>
      <c r="F197" s="32">
        <f t="shared" si="3"/>
        <v>0</v>
      </c>
      <c r="G197" s="40"/>
    </row>
    <row r="198" spans="1:7" s="22" customFormat="1" x14ac:dyDescent="0.25">
      <c r="A198" s="70" t="s">
        <v>289</v>
      </c>
      <c r="B198" s="39" t="s">
        <v>287</v>
      </c>
      <c r="C198" s="66" t="s">
        <v>11</v>
      </c>
      <c r="D198" s="27"/>
      <c r="E198" s="32">
        <v>3200</v>
      </c>
      <c r="F198" s="32">
        <f t="shared" si="3"/>
        <v>0</v>
      </c>
      <c r="G198" s="40"/>
    </row>
    <row r="199" spans="1:7" s="22" customFormat="1" ht="69" x14ac:dyDescent="0.25">
      <c r="A199" s="70" t="s">
        <v>290</v>
      </c>
      <c r="B199" s="39" t="s">
        <v>292</v>
      </c>
      <c r="C199" s="66" t="s">
        <v>11</v>
      </c>
      <c r="D199" s="27"/>
      <c r="E199" s="32">
        <v>3000</v>
      </c>
      <c r="F199" s="32">
        <f t="shared" si="3"/>
        <v>0</v>
      </c>
      <c r="G199" s="40"/>
    </row>
    <row r="200" spans="1:7" s="22" customFormat="1" x14ac:dyDescent="0.25">
      <c r="A200" s="70" t="s">
        <v>293</v>
      </c>
      <c r="B200" s="39" t="s">
        <v>287</v>
      </c>
      <c r="C200" s="66" t="s">
        <v>11</v>
      </c>
      <c r="D200" s="27"/>
      <c r="E200" s="32">
        <v>3200</v>
      </c>
      <c r="F200" s="32">
        <f t="shared" si="3"/>
        <v>0</v>
      </c>
      <c r="G200" s="40"/>
    </row>
    <row r="201" spans="1:7" s="22" customFormat="1" ht="55.2" x14ac:dyDescent="0.25">
      <c r="A201" s="70" t="s">
        <v>294</v>
      </c>
      <c r="B201" s="39" t="s">
        <v>295</v>
      </c>
      <c r="C201" s="66" t="s">
        <v>11</v>
      </c>
      <c r="D201" s="27"/>
      <c r="E201" s="32">
        <v>3000</v>
      </c>
      <c r="F201" s="32">
        <f t="shared" si="3"/>
        <v>0</v>
      </c>
      <c r="G201" s="40"/>
    </row>
    <row r="202" spans="1:7" s="22" customFormat="1" x14ac:dyDescent="0.25">
      <c r="A202" s="70" t="s">
        <v>296</v>
      </c>
      <c r="B202" s="39" t="s">
        <v>287</v>
      </c>
      <c r="C202" s="66" t="s">
        <v>11</v>
      </c>
      <c r="D202" s="27"/>
      <c r="E202" s="32">
        <v>3200</v>
      </c>
      <c r="F202" s="32">
        <f t="shared" si="3"/>
        <v>0</v>
      </c>
      <c r="G202" s="40"/>
    </row>
    <row r="203" spans="1:7" s="22" customFormat="1" x14ac:dyDescent="0.25">
      <c r="A203" s="70" t="s">
        <v>297</v>
      </c>
      <c r="B203" s="39" t="s">
        <v>298</v>
      </c>
      <c r="C203" s="66" t="s">
        <v>11</v>
      </c>
      <c r="D203" s="27"/>
      <c r="E203" s="32">
        <v>450</v>
      </c>
      <c r="F203" s="32">
        <f t="shared" si="3"/>
        <v>0</v>
      </c>
      <c r="G203" s="40"/>
    </row>
    <row r="204" spans="1:7" x14ac:dyDescent="0.25">
      <c r="A204" s="70" t="s">
        <v>299</v>
      </c>
      <c r="B204" s="25" t="s">
        <v>300</v>
      </c>
      <c r="C204" s="66" t="s">
        <v>11</v>
      </c>
      <c r="D204" s="27"/>
      <c r="E204" s="32">
        <v>450</v>
      </c>
      <c r="F204" s="32">
        <f t="shared" si="3"/>
        <v>0</v>
      </c>
      <c r="G204" s="1"/>
    </row>
    <row r="205" spans="1:7" s="22" customFormat="1" x14ac:dyDescent="0.25">
      <c r="A205" s="70" t="s">
        <v>301</v>
      </c>
      <c r="B205" s="39" t="s">
        <v>302</v>
      </c>
      <c r="C205" s="66" t="s">
        <v>11</v>
      </c>
      <c r="D205" s="27"/>
      <c r="E205" s="32">
        <v>350</v>
      </c>
      <c r="F205" s="32">
        <f t="shared" si="3"/>
        <v>0</v>
      </c>
      <c r="G205" s="40"/>
    </row>
    <row r="206" spans="1:7" s="22" customFormat="1" x14ac:dyDescent="0.25">
      <c r="A206" s="70" t="s">
        <v>303</v>
      </c>
      <c r="B206" s="39" t="s">
        <v>304</v>
      </c>
      <c r="C206" s="66" t="s">
        <v>11</v>
      </c>
      <c r="D206" s="27"/>
      <c r="E206" s="32">
        <v>130</v>
      </c>
      <c r="F206" s="32">
        <f t="shared" si="3"/>
        <v>0</v>
      </c>
      <c r="G206" s="40"/>
    </row>
    <row r="207" spans="1:7" x14ac:dyDescent="0.25">
      <c r="A207" s="70" t="s">
        <v>305</v>
      </c>
      <c r="B207" s="39" t="s">
        <v>306</v>
      </c>
      <c r="C207" s="66" t="s">
        <v>11</v>
      </c>
      <c r="D207" s="27"/>
      <c r="E207" s="32">
        <v>250</v>
      </c>
      <c r="F207" s="32">
        <f t="shared" si="3"/>
        <v>0</v>
      </c>
      <c r="G207" s="1"/>
    </row>
    <row r="208" spans="1:7" x14ac:dyDescent="0.25">
      <c r="A208" s="77" t="s">
        <v>9</v>
      </c>
      <c r="B208" s="78"/>
      <c r="C208" s="15"/>
      <c r="D208" s="15"/>
      <c r="E208" s="32"/>
      <c r="F208" s="36">
        <f>SUM(F87:F207)</f>
        <v>63700</v>
      </c>
      <c r="G208" s="1"/>
    </row>
    <row r="209" spans="1:7" x14ac:dyDescent="0.25">
      <c r="A209" s="63"/>
      <c r="B209" s="64" t="s">
        <v>22</v>
      </c>
      <c r="C209" s="15" t="s">
        <v>17</v>
      </c>
      <c r="D209" s="61">
        <v>10</v>
      </c>
      <c r="E209" s="58"/>
      <c r="F209" s="59"/>
      <c r="G209" s="1"/>
    </row>
    <row r="210" spans="1:7" ht="14.4" thickBot="1" x14ac:dyDescent="0.3">
      <c r="A210" s="47"/>
      <c r="B210" s="65" t="s">
        <v>23</v>
      </c>
      <c r="C210" s="49"/>
      <c r="D210" s="49"/>
      <c r="E210" s="50"/>
      <c r="F210" s="51">
        <f>F208*(1-(D209/100))</f>
        <v>57330</v>
      </c>
      <c r="G210" s="52"/>
    </row>
    <row r="211" spans="1:7" s="10" customFormat="1" ht="22.2" thickTop="1" thickBot="1" x14ac:dyDescent="0.45">
      <c r="A211" s="16">
        <v>4</v>
      </c>
      <c r="B211" s="23" t="s">
        <v>307</v>
      </c>
      <c r="C211" s="28"/>
      <c r="D211" s="28"/>
      <c r="E211" s="30"/>
      <c r="F211" s="30"/>
      <c r="G211" s="12"/>
    </row>
    <row r="212" spans="1:7" s="22" customFormat="1" ht="42" thickTop="1" x14ac:dyDescent="0.25">
      <c r="A212" s="42">
        <v>4.0999999999999996</v>
      </c>
      <c r="B212" s="39" t="s">
        <v>308</v>
      </c>
      <c r="C212" s="27" t="s">
        <v>28</v>
      </c>
      <c r="D212" s="27">
        <v>10</v>
      </c>
      <c r="E212" s="32">
        <v>350</v>
      </c>
      <c r="F212" s="32">
        <f>E212*D212</f>
        <v>3500</v>
      </c>
      <c r="G212" s="40"/>
    </row>
    <row r="213" spans="1:7" s="22" customFormat="1" x14ac:dyDescent="0.25">
      <c r="A213" s="42">
        <v>4.2</v>
      </c>
      <c r="B213" s="39" t="s">
        <v>309</v>
      </c>
      <c r="C213" s="27" t="s">
        <v>28</v>
      </c>
      <c r="D213" s="27"/>
      <c r="E213" s="32">
        <v>300</v>
      </c>
      <c r="F213" s="32">
        <f t="shared" ref="F213:F226" si="4">E213*D213</f>
        <v>0</v>
      </c>
      <c r="G213" s="40"/>
    </row>
    <row r="214" spans="1:7" x14ac:dyDescent="0.25">
      <c r="A214" s="42">
        <v>4.3</v>
      </c>
      <c r="B214" s="39" t="s">
        <v>310</v>
      </c>
      <c r="C214" s="27" t="s">
        <v>28</v>
      </c>
      <c r="D214" s="15"/>
      <c r="E214" s="32">
        <v>270</v>
      </c>
      <c r="F214" s="32">
        <f t="shared" si="4"/>
        <v>0</v>
      </c>
      <c r="G214" s="1"/>
    </row>
    <row r="215" spans="1:7" s="22" customFormat="1" x14ac:dyDescent="0.25">
      <c r="A215" s="42">
        <v>4.4000000000000004</v>
      </c>
      <c r="B215" s="39" t="s">
        <v>311</v>
      </c>
      <c r="C215" s="27" t="s">
        <v>28</v>
      </c>
      <c r="D215" s="27"/>
      <c r="E215" s="32">
        <v>250</v>
      </c>
      <c r="F215" s="32">
        <f t="shared" si="4"/>
        <v>0</v>
      </c>
      <c r="G215" s="40"/>
    </row>
    <row r="216" spans="1:7" s="45" customFormat="1" ht="110.4" x14ac:dyDescent="0.25">
      <c r="A216" s="42">
        <v>4.5</v>
      </c>
      <c r="B216" s="72" t="s">
        <v>312</v>
      </c>
      <c r="C216" s="27" t="s">
        <v>28</v>
      </c>
      <c r="D216" s="27">
        <v>10</v>
      </c>
      <c r="E216" s="32">
        <v>400</v>
      </c>
      <c r="F216" s="32">
        <f t="shared" si="4"/>
        <v>4000</v>
      </c>
      <c r="G216" s="44"/>
    </row>
    <row r="217" spans="1:7" s="45" customFormat="1" x14ac:dyDescent="0.25">
      <c r="A217" s="42">
        <v>4.5999999999999996</v>
      </c>
      <c r="B217" s="72" t="s">
        <v>313</v>
      </c>
      <c r="C217" s="27" t="s">
        <v>247</v>
      </c>
      <c r="D217" s="27"/>
      <c r="E217" s="32">
        <v>60</v>
      </c>
      <c r="F217" s="32">
        <f t="shared" si="4"/>
        <v>0</v>
      </c>
      <c r="G217" s="44"/>
    </row>
    <row r="218" spans="1:7" s="22" customFormat="1" ht="55.2" x14ac:dyDescent="0.25">
      <c r="A218" s="42">
        <v>4.7</v>
      </c>
      <c r="B218" s="39" t="s">
        <v>314</v>
      </c>
      <c r="C218" s="27" t="s">
        <v>11</v>
      </c>
      <c r="D218" s="27">
        <v>1</v>
      </c>
      <c r="E218" s="32">
        <v>5000</v>
      </c>
      <c r="F218" s="32">
        <f t="shared" si="4"/>
        <v>5000</v>
      </c>
      <c r="G218" s="40"/>
    </row>
    <row r="219" spans="1:7" s="22" customFormat="1" ht="27.6" x14ac:dyDescent="0.25">
      <c r="A219" s="42">
        <v>4.8</v>
      </c>
      <c r="B219" s="39" t="s">
        <v>315</v>
      </c>
      <c r="C219" s="27" t="s">
        <v>11</v>
      </c>
      <c r="D219" s="27"/>
      <c r="E219" s="32">
        <v>7500</v>
      </c>
      <c r="F219" s="32">
        <f t="shared" si="4"/>
        <v>0</v>
      </c>
      <c r="G219" s="40"/>
    </row>
    <row r="220" spans="1:7" s="22" customFormat="1" ht="27.6" x14ac:dyDescent="0.25">
      <c r="A220" s="42">
        <v>4.9000000000000004</v>
      </c>
      <c r="B220" s="39" t="s">
        <v>316</v>
      </c>
      <c r="C220" s="27" t="s">
        <v>28</v>
      </c>
      <c r="D220" s="27">
        <v>10</v>
      </c>
      <c r="E220" s="32">
        <v>500</v>
      </c>
      <c r="F220" s="32">
        <f t="shared" si="4"/>
        <v>5000</v>
      </c>
      <c r="G220" s="40"/>
    </row>
    <row r="221" spans="1:7" s="22" customFormat="1" ht="138" x14ac:dyDescent="0.25">
      <c r="A221" s="41">
        <v>4.0999999999999996</v>
      </c>
      <c r="B221" s="72" t="s">
        <v>317</v>
      </c>
      <c r="C221" s="27" t="s">
        <v>28</v>
      </c>
      <c r="D221" s="27"/>
      <c r="E221" s="32">
        <v>500</v>
      </c>
      <c r="F221" s="32">
        <f t="shared" si="4"/>
        <v>0</v>
      </c>
      <c r="G221" s="40"/>
    </row>
    <row r="222" spans="1:7" s="22" customFormat="1" x14ac:dyDescent="0.25">
      <c r="A222" s="41">
        <v>4.1100000000000003</v>
      </c>
      <c r="B222" s="39" t="s">
        <v>318</v>
      </c>
      <c r="C222" s="15" t="s">
        <v>28</v>
      </c>
      <c r="D222" s="15"/>
      <c r="E222" s="32">
        <v>600</v>
      </c>
      <c r="F222" s="32">
        <f t="shared" si="4"/>
        <v>0</v>
      </c>
      <c r="G222" s="40"/>
    </row>
    <row r="223" spans="1:7" s="22" customFormat="1" ht="27.6" x14ac:dyDescent="0.25">
      <c r="A223" s="41">
        <v>4.12</v>
      </c>
      <c r="B223" s="39" t="s">
        <v>319</v>
      </c>
      <c r="C223" s="27" t="s">
        <v>28</v>
      </c>
      <c r="D223" s="27"/>
      <c r="E223" s="32">
        <v>50</v>
      </c>
      <c r="F223" s="32">
        <f t="shared" si="4"/>
        <v>0</v>
      </c>
      <c r="G223" s="40"/>
    </row>
    <row r="224" spans="1:7" s="22" customFormat="1" x14ac:dyDescent="0.25">
      <c r="A224" s="41">
        <v>4.13</v>
      </c>
      <c r="B224" s="39" t="s">
        <v>320</v>
      </c>
      <c r="C224" s="15" t="s">
        <v>28</v>
      </c>
      <c r="D224" s="15"/>
      <c r="E224" s="32">
        <v>75</v>
      </c>
      <c r="F224" s="32">
        <f t="shared" si="4"/>
        <v>0</v>
      </c>
      <c r="G224" s="40"/>
    </row>
    <row r="225" spans="1:7" s="22" customFormat="1" x14ac:dyDescent="0.25">
      <c r="A225" s="41">
        <v>4.1399999999999997</v>
      </c>
      <c r="B225" s="39" t="s">
        <v>321</v>
      </c>
      <c r="C225" s="27" t="s">
        <v>28</v>
      </c>
      <c r="D225" s="27"/>
      <c r="E225" s="32">
        <v>150</v>
      </c>
      <c r="F225" s="32">
        <f t="shared" si="4"/>
        <v>0</v>
      </c>
      <c r="G225" s="40"/>
    </row>
    <row r="226" spans="1:7" s="22" customFormat="1" ht="27.6" x14ac:dyDescent="0.25">
      <c r="A226" s="41">
        <v>4.1500000000000004</v>
      </c>
      <c r="B226" s="39" t="s">
        <v>322</v>
      </c>
      <c r="C226" s="27" t="s">
        <v>28</v>
      </c>
      <c r="D226" s="27"/>
      <c r="E226" s="32">
        <v>100</v>
      </c>
      <c r="F226" s="32">
        <f t="shared" si="4"/>
        <v>0</v>
      </c>
      <c r="G226" s="40"/>
    </row>
    <row r="227" spans="1:7" x14ac:dyDescent="0.25">
      <c r="A227" s="73" t="s">
        <v>10</v>
      </c>
      <c r="B227" s="74"/>
      <c r="C227" s="15"/>
      <c r="D227" s="15"/>
      <c r="E227" s="32"/>
      <c r="F227" s="36">
        <f>SUM(F212:F226)</f>
        <v>17500</v>
      </c>
      <c r="G227" s="1"/>
    </row>
    <row r="228" spans="1:7" x14ac:dyDescent="0.25">
      <c r="A228" s="62"/>
      <c r="B228" s="60" t="s">
        <v>24</v>
      </c>
      <c r="C228" s="15" t="s">
        <v>17</v>
      </c>
      <c r="D228" s="61">
        <v>10</v>
      </c>
      <c r="E228" s="58"/>
      <c r="F228" s="59"/>
      <c r="G228" s="1"/>
    </row>
    <row r="229" spans="1:7" ht="14.4" thickBot="1" x14ac:dyDescent="0.3">
      <c r="A229" s="47"/>
      <c r="B229" s="65" t="s">
        <v>25</v>
      </c>
      <c r="C229" s="49"/>
      <c r="D229" s="49"/>
      <c r="E229" s="50"/>
      <c r="F229" s="51">
        <f>F227*(1-(D228/100))</f>
        <v>15750</v>
      </c>
      <c r="G229" s="52"/>
    </row>
    <row r="230" spans="1:7" s="10" customFormat="1" ht="22.2" thickTop="1" thickBot="1" x14ac:dyDescent="0.45">
      <c r="A230" s="16">
        <v>5</v>
      </c>
      <c r="B230" s="23" t="s">
        <v>326</v>
      </c>
      <c r="C230" s="28"/>
      <c r="D230" s="28"/>
      <c r="E230" s="30"/>
      <c r="F230" s="30"/>
      <c r="G230" s="12"/>
    </row>
    <row r="231" spans="1:7" ht="14.4" thickTop="1" x14ac:dyDescent="0.25">
      <c r="A231" s="46">
        <v>5.0999999999999996</v>
      </c>
      <c r="B231" s="24" t="s">
        <v>323</v>
      </c>
      <c r="C231" s="26" t="s">
        <v>11</v>
      </c>
      <c r="D231" s="26">
        <v>10</v>
      </c>
      <c r="E231" s="31">
        <v>230</v>
      </c>
      <c r="F231" s="31">
        <f>E231*D231</f>
        <v>2300</v>
      </c>
      <c r="G231" s="2"/>
    </row>
    <row r="232" spans="1:7" s="22" customFormat="1" x14ac:dyDescent="0.25">
      <c r="A232" s="46">
        <v>5.2</v>
      </c>
      <c r="B232" s="20" t="s">
        <v>324</v>
      </c>
      <c r="C232" s="26" t="s">
        <v>11</v>
      </c>
      <c r="D232" s="26">
        <v>1</v>
      </c>
      <c r="E232" s="31">
        <v>300</v>
      </c>
      <c r="F232" s="31">
        <f>E232*D232</f>
        <v>300</v>
      </c>
      <c r="G232" s="21"/>
    </row>
    <row r="233" spans="1:7" x14ac:dyDescent="0.25">
      <c r="A233" s="46">
        <v>5.3</v>
      </c>
      <c r="B233" s="24" t="s">
        <v>325</v>
      </c>
      <c r="C233" s="26" t="s">
        <v>15</v>
      </c>
      <c r="D233" s="26">
        <v>20</v>
      </c>
      <c r="E233" s="31">
        <v>120</v>
      </c>
      <c r="F233" s="31">
        <f>E233*D233</f>
        <v>2400</v>
      </c>
      <c r="G233" s="2"/>
    </row>
    <row r="234" spans="1:7" x14ac:dyDescent="0.25">
      <c r="A234" s="46">
        <v>5.4</v>
      </c>
      <c r="B234" s="25" t="s">
        <v>327</v>
      </c>
      <c r="C234" s="26" t="s">
        <v>15</v>
      </c>
      <c r="D234" s="27">
        <v>10</v>
      </c>
      <c r="E234" s="32">
        <v>80</v>
      </c>
      <c r="F234" s="32">
        <f>E234*D234</f>
        <v>800</v>
      </c>
      <c r="G234" s="1"/>
    </row>
    <row r="235" spans="1:7" x14ac:dyDescent="0.25">
      <c r="A235" s="73" t="s">
        <v>16</v>
      </c>
      <c r="B235" s="74"/>
      <c r="C235" s="15"/>
      <c r="D235" s="15"/>
      <c r="E235" s="32"/>
      <c r="F235" s="36">
        <f>SUM(F231:F234)</f>
        <v>5800</v>
      </c>
      <c r="G235" s="1"/>
    </row>
    <row r="236" spans="1:7" x14ac:dyDescent="0.25">
      <c r="A236" s="62"/>
      <c r="B236" s="60" t="s">
        <v>26</v>
      </c>
      <c r="C236" s="15" t="s">
        <v>17</v>
      </c>
      <c r="D236" s="61">
        <v>10</v>
      </c>
      <c r="E236" s="58"/>
      <c r="F236" s="59"/>
      <c r="G236" s="1"/>
    </row>
    <row r="237" spans="1:7" ht="14.4" thickBot="1" x14ac:dyDescent="0.3">
      <c r="A237" s="47"/>
      <c r="B237" s="65" t="s">
        <v>27</v>
      </c>
      <c r="C237" s="49"/>
      <c r="D237" s="49"/>
      <c r="E237" s="50"/>
      <c r="F237" s="51">
        <f>F235*(1-(D236/100))</f>
        <v>5220</v>
      </c>
      <c r="G237" s="52"/>
    </row>
    <row r="238" spans="1:7" s="10" customFormat="1" ht="22.2" thickTop="1" thickBot="1" x14ac:dyDescent="0.45">
      <c r="A238" s="16">
        <v>6</v>
      </c>
      <c r="B238" s="23" t="s">
        <v>333</v>
      </c>
      <c r="C238" s="28"/>
      <c r="D238" s="28"/>
      <c r="E238" s="30"/>
      <c r="F238" s="30"/>
      <c r="G238" s="12"/>
    </row>
    <row r="239" spans="1:7" ht="14.4" thickTop="1" x14ac:dyDescent="0.25">
      <c r="A239" s="46">
        <v>6.1</v>
      </c>
      <c r="B239" s="24" t="s">
        <v>330</v>
      </c>
      <c r="C239" s="26" t="s">
        <v>11</v>
      </c>
      <c r="D239" s="26">
        <v>1</v>
      </c>
      <c r="E239" s="31">
        <v>70000</v>
      </c>
      <c r="F239" s="31">
        <f>E239*D239</f>
        <v>70000</v>
      </c>
      <c r="G239" s="2"/>
    </row>
    <row r="240" spans="1:7" x14ac:dyDescent="0.25">
      <c r="A240" s="73" t="s">
        <v>331</v>
      </c>
      <c r="B240" s="74"/>
      <c r="C240" s="15"/>
      <c r="D240" s="15"/>
      <c r="E240" s="32"/>
      <c r="F240" s="36">
        <f>SUM(F239:F239)</f>
        <v>70000</v>
      </c>
      <c r="G240" s="1"/>
    </row>
    <row r="241" spans="1:7" x14ac:dyDescent="0.25">
      <c r="A241" s="62"/>
      <c r="B241" s="60" t="s">
        <v>334</v>
      </c>
      <c r="C241" s="15" t="s">
        <v>17</v>
      </c>
      <c r="D241" s="61">
        <v>12</v>
      </c>
      <c r="E241" s="58"/>
      <c r="F241" s="59"/>
      <c r="G241" s="1"/>
    </row>
    <row r="242" spans="1:7" ht="14.4" thickBot="1" x14ac:dyDescent="0.3">
      <c r="A242" s="47"/>
      <c r="B242" s="65" t="s">
        <v>332</v>
      </c>
      <c r="C242" s="49"/>
      <c r="D242" s="49"/>
      <c r="E242" s="50"/>
      <c r="F242" s="51">
        <f>F240*(1+(D241/100))</f>
        <v>78400.000000000015</v>
      </c>
      <c r="G242" s="52"/>
    </row>
    <row r="243" spans="1:7" ht="14.4" thickTop="1" x14ac:dyDescent="0.25">
      <c r="A243" s="13"/>
      <c r="B243" s="3" t="s">
        <v>6</v>
      </c>
      <c r="C243" s="3"/>
      <c r="D243" s="3"/>
      <c r="E243" s="33"/>
      <c r="F243" s="33">
        <f>F237+F229+F210+F85+F36+F242</f>
        <v>291151</v>
      </c>
      <c r="G243" s="4"/>
    </row>
    <row r="244" spans="1:7" ht="14.4" thickBot="1" x14ac:dyDescent="0.3">
      <c r="A244" s="14"/>
      <c r="B244" s="5" t="s">
        <v>5</v>
      </c>
      <c r="C244" s="5"/>
      <c r="D244" s="5"/>
      <c r="E244" s="34"/>
      <c r="F244" s="34">
        <f>F243*1.18</f>
        <v>343558.18</v>
      </c>
      <c r="G244" s="6"/>
    </row>
    <row r="245" spans="1:7" ht="15" thickTop="1" x14ac:dyDescent="0.2"/>
  </sheetData>
  <mergeCells count="7">
    <mergeCell ref="A240:B240"/>
    <mergeCell ref="A208:B208"/>
    <mergeCell ref="A227:B227"/>
    <mergeCell ref="A235:B235"/>
    <mergeCell ref="A1:F1"/>
    <mergeCell ref="A34:B34"/>
    <mergeCell ref="A83:B83"/>
  </mergeCells>
  <pageMargins left="0.7" right="0.7" top="0.75" bottom="0.75" header="0.3" footer="0.3"/>
  <pageSetup paperSize="9" scale="7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5"/>
  <sheetViews>
    <sheetView rightToLeft="1" tabSelected="1" view="pageBreakPreview" zoomScaleNormal="100" zoomScaleSheetLayoutView="100" workbookViewId="0">
      <pane ySplit="2" topLeftCell="A3" activePane="bottomLeft" state="frozen"/>
      <selection pane="bottomLeft" activeCell="B233" sqref="B233"/>
    </sheetView>
  </sheetViews>
  <sheetFormatPr defaultRowHeight="13.8" x14ac:dyDescent="0.25"/>
  <cols>
    <col min="1" max="1" width="5.3984375" style="18" customWidth="1"/>
    <col min="2" max="2" width="49.5" customWidth="1"/>
    <col min="3" max="3" width="6.3984375" style="18" bestFit="1" customWidth="1"/>
    <col min="4" max="4" width="4.59765625" style="18" bestFit="1" customWidth="1"/>
    <col min="5" max="5" width="10.8984375" style="35" customWidth="1"/>
    <col min="6" max="6" width="11.3984375" style="35" customWidth="1"/>
    <col min="7" max="7" width="20.19921875" customWidth="1"/>
  </cols>
  <sheetData>
    <row r="1" spans="1:7" ht="25.8" thickTop="1" thickBot="1" x14ac:dyDescent="0.45">
      <c r="A1" s="75" t="s">
        <v>339</v>
      </c>
      <c r="B1" s="76"/>
      <c r="C1" s="76"/>
      <c r="D1" s="76"/>
      <c r="E1" s="76"/>
      <c r="F1" s="76"/>
      <c r="G1" s="43">
        <f>F244</f>
        <v>458926.77999999997</v>
      </c>
    </row>
    <row r="2" spans="1:7" ht="15" thickTop="1" thickBot="1" x14ac:dyDescent="0.3">
      <c r="A2" s="7" t="s">
        <v>0</v>
      </c>
      <c r="B2" s="8" t="s">
        <v>1</v>
      </c>
      <c r="C2" s="8" t="s">
        <v>2</v>
      </c>
      <c r="D2" s="8" t="s">
        <v>3</v>
      </c>
      <c r="E2" s="29" t="s">
        <v>13</v>
      </c>
      <c r="F2" s="29" t="s">
        <v>12</v>
      </c>
      <c r="G2" s="9" t="s">
        <v>4</v>
      </c>
    </row>
    <row r="3" spans="1:7" s="10" customFormat="1" ht="22.2" thickTop="1" thickBot="1" x14ac:dyDescent="0.45">
      <c r="A3" s="16">
        <v>1</v>
      </c>
      <c r="B3" s="11" t="s">
        <v>29</v>
      </c>
      <c r="C3" s="28"/>
      <c r="D3" s="28"/>
      <c r="E3" s="30"/>
      <c r="F3" s="30"/>
      <c r="G3" s="12"/>
    </row>
    <row r="4" spans="1:7" ht="55.8" thickTop="1" x14ac:dyDescent="0.25">
      <c r="A4" s="46">
        <v>1.1000000000000001</v>
      </c>
      <c r="B4" s="68" t="s">
        <v>328</v>
      </c>
      <c r="C4" s="26" t="s">
        <v>11</v>
      </c>
      <c r="D4" s="26">
        <f>'נב"מ'!D4+'הגנה"צ'!D4+'שו"ט'!D4</f>
        <v>7</v>
      </c>
      <c r="E4" s="31">
        <v>1400</v>
      </c>
      <c r="F4" s="31">
        <f t="shared" ref="F4:F33" si="0">E4*D4</f>
        <v>9800</v>
      </c>
      <c r="G4" s="2"/>
    </row>
    <row r="5" spans="1:7" x14ac:dyDescent="0.25">
      <c r="A5" s="46">
        <v>1.2</v>
      </c>
      <c r="B5" s="24" t="s">
        <v>30</v>
      </c>
      <c r="C5" s="26" t="s">
        <v>11</v>
      </c>
      <c r="D5" s="26">
        <f>'נב"מ'!D5+'הגנה"צ'!D5+'שו"ט'!D5</f>
        <v>1</v>
      </c>
      <c r="E5" s="31">
        <v>1500</v>
      </c>
      <c r="F5" s="31">
        <f t="shared" si="0"/>
        <v>1500</v>
      </c>
      <c r="G5" s="2"/>
    </row>
    <row r="6" spans="1:7" x14ac:dyDescent="0.25">
      <c r="A6" s="46">
        <v>1.3</v>
      </c>
      <c r="B6" s="24" t="s">
        <v>31</v>
      </c>
      <c r="C6" s="26" t="s">
        <v>11</v>
      </c>
      <c r="D6" s="26">
        <f>'נב"מ'!D6+'הגנה"צ'!D6+'שו"ט'!D6</f>
        <v>1</v>
      </c>
      <c r="E6" s="31">
        <v>1800</v>
      </c>
      <c r="F6" s="31">
        <f t="shared" si="0"/>
        <v>1800</v>
      </c>
      <c r="G6" s="2"/>
    </row>
    <row r="7" spans="1:7" s="22" customFormat="1" x14ac:dyDescent="0.25">
      <c r="A7" s="46">
        <v>1.4</v>
      </c>
      <c r="B7" s="20" t="s">
        <v>32</v>
      </c>
      <c r="C7" s="26" t="s">
        <v>11</v>
      </c>
      <c r="D7" s="26">
        <f>'נב"מ'!D7+'הגנה"צ'!D7+'שו"ט'!D7</f>
        <v>1</v>
      </c>
      <c r="E7" s="31">
        <v>2300</v>
      </c>
      <c r="F7" s="31">
        <f t="shared" si="0"/>
        <v>2300</v>
      </c>
      <c r="G7" s="21"/>
    </row>
    <row r="8" spans="1:7" ht="44.25" customHeight="1" x14ac:dyDescent="0.25">
      <c r="A8" s="46">
        <v>1.5</v>
      </c>
      <c r="B8" s="69" t="s">
        <v>33</v>
      </c>
      <c r="C8" s="26" t="s">
        <v>11</v>
      </c>
      <c r="D8" s="26">
        <f>'נב"מ'!D8+'הגנה"צ'!D8+'שו"ט'!D8</f>
        <v>6</v>
      </c>
      <c r="E8" s="31">
        <v>1500</v>
      </c>
      <c r="F8" s="31">
        <f t="shared" si="0"/>
        <v>9000</v>
      </c>
      <c r="G8" s="2"/>
    </row>
    <row r="9" spans="1:7" s="22" customFormat="1" x14ac:dyDescent="0.25">
      <c r="A9" s="19">
        <v>1.6</v>
      </c>
      <c r="B9" s="24" t="s">
        <v>30</v>
      </c>
      <c r="C9" s="26" t="s">
        <v>11</v>
      </c>
      <c r="D9" s="26">
        <f>'נב"מ'!D9+'הגנה"צ'!D9+'שו"ט'!D9</f>
        <v>1</v>
      </c>
      <c r="E9" s="31">
        <v>1600</v>
      </c>
      <c r="F9" s="31">
        <f t="shared" si="0"/>
        <v>1600</v>
      </c>
      <c r="G9" s="21"/>
    </row>
    <row r="10" spans="1:7" x14ac:dyDescent="0.25">
      <c r="A10" s="17">
        <v>1.7</v>
      </c>
      <c r="B10" s="24" t="s">
        <v>31</v>
      </c>
      <c r="C10" s="26" t="s">
        <v>11</v>
      </c>
      <c r="D10" s="26">
        <f>'נב"מ'!D10+'הגנה"צ'!D10+'שו"ט'!D10</f>
        <v>1</v>
      </c>
      <c r="E10" s="31">
        <v>1800</v>
      </c>
      <c r="F10" s="31">
        <f t="shared" si="0"/>
        <v>1800</v>
      </c>
      <c r="G10" s="2"/>
    </row>
    <row r="11" spans="1:7" x14ac:dyDescent="0.25">
      <c r="A11" s="17">
        <v>1.8</v>
      </c>
      <c r="B11" s="20" t="s">
        <v>32</v>
      </c>
      <c r="C11" s="26" t="s">
        <v>11</v>
      </c>
      <c r="D11" s="26">
        <f>'נב"מ'!D11+'הגנה"צ'!D11+'שו"ט'!D11</f>
        <v>1</v>
      </c>
      <c r="E11" s="31">
        <v>2300</v>
      </c>
      <c r="F11" s="31">
        <f t="shared" si="0"/>
        <v>2300</v>
      </c>
      <c r="G11" s="2"/>
    </row>
    <row r="12" spans="1:7" ht="41.4" x14ac:dyDescent="0.25">
      <c r="A12" s="17">
        <v>1.9</v>
      </c>
      <c r="B12" s="68" t="s">
        <v>52</v>
      </c>
      <c r="C12" s="26" t="s">
        <v>11</v>
      </c>
      <c r="D12" s="26">
        <f>'נב"מ'!D12+'הגנה"צ'!D12+'שו"ט'!D12</f>
        <v>4</v>
      </c>
      <c r="E12" s="31">
        <v>800</v>
      </c>
      <c r="F12" s="31">
        <f t="shared" si="0"/>
        <v>3200</v>
      </c>
      <c r="G12" s="2"/>
    </row>
    <row r="13" spans="1:7" x14ac:dyDescent="0.25">
      <c r="A13" s="37">
        <v>1.1000000000000001</v>
      </c>
      <c r="B13" s="24" t="s">
        <v>30</v>
      </c>
      <c r="C13" s="26" t="s">
        <v>11</v>
      </c>
      <c r="D13" s="26">
        <f>'נב"מ'!D13+'הגנה"צ'!D13+'שו"ט'!D13</f>
        <v>1</v>
      </c>
      <c r="E13" s="31">
        <v>1000</v>
      </c>
      <c r="F13" s="31">
        <f t="shared" si="0"/>
        <v>1000</v>
      </c>
      <c r="G13" s="2"/>
    </row>
    <row r="14" spans="1:7" x14ac:dyDescent="0.25">
      <c r="A14" s="37">
        <v>1.1100000000000001</v>
      </c>
      <c r="B14" s="24" t="s">
        <v>31</v>
      </c>
      <c r="C14" s="26" t="s">
        <v>11</v>
      </c>
      <c r="D14" s="26">
        <f>'נב"מ'!D14+'הגנה"צ'!D14+'שו"ט'!D14</f>
        <v>1</v>
      </c>
      <c r="E14" s="31">
        <v>1200</v>
      </c>
      <c r="F14" s="31">
        <f t="shared" si="0"/>
        <v>1200</v>
      </c>
      <c r="G14" s="2"/>
    </row>
    <row r="15" spans="1:7" x14ac:dyDescent="0.25">
      <c r="A15" s="37">
        <v>1.1200000000000001</v>
      </c>
      <c r="B15" s="20" t="s">
        <v>32</v>
      </c>
      <c r="C15" s="26" t="s">
        <v>11</v>
      </c>
      <c r="D15" s="26">
        <f>'נב"מ'!D15+'הגנה"צ'!D15+'שו"ט'!D15</f>
        <v>1</v>
      </c>
      <c r="E15" s="31">
        <v>1400</v>
      </c>
      <c r="F15" s="31">
        <f t="shared" si="0"/>
        <v>1400</v>
      </c>
      <c r="G15" s="2"/>
    </row>
    <row r="16" spans="1:7" ht="41.4" x14ac:dyDescent="0.25">
      <c r="A16" s="37">
        <v>1.1299999999999999</v>
      </c>
      <c r="B16" s="68" t="s">
        <v>53</v>
      </c>
      <c r="C16" s="26" t="s">
        <v>11</v>
      </c>
      <c r="D16" s="26">
        <f>'נב"מ'!D16+'הגנה"צ'!D16+'שו"ט'!D16</f>
        <v>4</v>
      </c>
      <c r="E16" s="31">
        <v>1000</v>
      </c>
      <c r="F16" s="31">
        <f t="shared" si="0"/>
        <v>4000</v>
      </c>
      <c r="G16" s="2"/>
    </row>
    <row r="17" spans="1:7" x14ac:dyDescent="0.25">
      <c r="A17" s="37">
        <v>1.1399999999999999</v>
      </c>
      <c r="B17" s="24" t="s">
        <v>30</v>
      </c>
      <c r="C17" s="26" t="s">
        <v>11</v>
      </c>
      <c r="D17" s="26">
        <f>'נב"מ'!D17+'הגנה"צ'!D17+'שו"ט'!D17</f>
        <v>1</v>
      </c>
      <c r="E17" s="31">
        <v>1200</v>
      </c>
      <c r="F17" s="31">
        <f t="shared" si="0"/>
        <v>1200</v>
      </c>
      <c r="G17" s="2"/>
    </row>
    <row r="18" spans="1:7" x14ac:dyDescent="0.25">
      <c r="A18" s="37">
        <v>1.1499999999999999</v>
      </c>
      <c r="B18" s="24" t="s">
        <v>31</v>
      </c>
      <c r="C18" s="26" t="s">
        <v>11</v>
      </c>
      <c r="D18" s="26">
        <f>'נב"מ'!D18+'הגנה"צ'!D18+'שו"ט'!D18</f>
        <v>1</v>
      </c>
      <c r="E18" s="31">
        <v>1500</v>
      </c>
      <c r="F18" s="31">
        <f t="shared" si="0"/>
        <v>1500</v>
      </c>
      <c r="G18" s="2"/>
    </row>
    <row r="19" spans="1:7" x14ac:dyDescent="0.25">
      <c r="A19" s="37">
        <v>1.1599999999999999</v>
      </c>
      <c r="B19" s="20" t="s">
        <v>32</v>
      </c>
      <c r="C19" s="26" t="s">
        <v>11</v>
      </c>
      <c r="D19" s="26">
        <f>'נב"מ'!D19+'הגנה"צ'!D19+'שו"ט'!D19</f>
        <v>1</v>
      </c>
      <c r="E19" s="31">
        <v>1700</v>
      </c>
      <c r="F19" s="31">
        <f t="shared" si="0"/>
        <v>1700</v>
      </c>
      <c r="G19" s="2"/>
    </row>
    <row r="20" spans="1:7" ht="27.6" x14ac:dyDescent="0.25">
      <c r="A20" s="37">
        <v>1.17</v>
      </c>
      <c r="B20" s="68" t="s">
        <v>35</v>
      </c>
      <c r="C20" s="26" t="s">
        <v>11</v>
      </c>
      <c r="D20" s="26">
        <f>'נב"מ'!D20+'הגנה"צ'!D20+'שו"ט'!D20</f>
        <v>33</v>
      </c>
      <c r="E20" s="31">
        <v>600</v>
      </c>
      <c r="F20" s="31">
        <f t="shared" si="0"/>
        <v>19800</v>
      </c>
      <c r="G20" s="2"/>
    </row>
    <row r="21" spans="1:7" x14ac:dyDescent="0.25">
      <c r="A21" s="37">
        <v>1.18</v>
      </c>
      <c r="B21" s="24" t="s">
        <v>36</v>
      </c>
      <c r="C21" s="26" t="s">
        <v>11</v>
      </c>
      <c r="D21" s="26">
        <f>'נב"מ'!D21+'הגנה"צ'!D21+'שו"ט'!D21</f>
        <v>3</v>
      </c>
      <c r="E21" s="31">
        <v>700</v>
      </c>
      <c r="F21" s="31">
        <f t="shared" si="0"/>
        <v>2100</v>
      </c>
      <c r="G21" s="2"/>
    </row>
    <row r="22" spans="1:7" x14ac:dyDescent="0.25">
      <c r="A22" s="37">
        <v>1.19</v>
      </c>
      <c r="B22" s="24" t="s">
        <v>37</v>
      </c>
      <c r="C22" s="26" t="s">
        <v>11</v>
      </c>
      <c r="D22" s="26">
        <f>'נב"מ'!D22+'הגנה"צ'!D22+'שו"ט'!D22</f>
        <v>2</v>
      </c>
      <c r="E22" s="31">
        <v>300</v>
      </c>
      <c r="F22" s="31">
        <f t="shared" si="0"/>
        <v>600</v>
      </c>
      <c r="G22" s="2"/>
    </row>
    <row r="23" spans="1:7" x14ac:dyDescent="0.25">
      <c r="A23" s="37">
        <v>1.2</v>
      </c>
      <c r="B23" s="24" t="s">
        <v>38</v>
      </c>
      <c r="C23" s="26" t="s">
        <v>11</v>
      </c>
      <c r="D23" s="26">
        <f>'נב"מ'!D23+'הגנה"צ'!D23+'שו"ט'!D23</f>
        <v>3</v>
      </c>
      <c r="E23" s="31">
        <v>320</v>
      </c>
      <c r="F23" s="31">
        <f t="shared" si="0"/>
        <v>960</v>
      </c>
      <c r="G23" s="2"/>
    </row>
    <row r="24" spans="1:7" s="22" customFormat="1" x14ac:dyDescent="0.25">
      <c r="A24" s="37">
        <v>1.21</v>
      </c>
      <c r="B24" s="20" t="s">
        <v>39</v>
      </c>
      <c r="C24" s="26" t="s">
        <v>11</v>
      </c>
      <c r="D24" s="26">
        <f>'נב"מ'!D24+'הגנה"צ'!D24+'שו"ט'!D24</f>
        <v>11</v>
      </c>
      <c r="E24" s="31">
        <v>250</v>
      </c>
      <c r="F24" s="31">
        <f t="shared" si="0"/>
        <v>2750</v>
      </c>
      <c r="G24" s="21"/>
    </row>
    <row r="25" spans="1:7" x14ac:dyDescent="0.25">
      <c r="A25" s="37">
        <v>1.22</v>
      </c>
      <c r="B25" s="24" t="s">
        <v>40</v>
      </c>
      <c r="C25" s="26" t="s">
        <v>11</v>
      </c>
      <c r="D25" s="26">
        <f>'נב"מ'!D25+'הגנה"צ'!D25+'שו"ט'!D25</f>
        <v>2</v>
      </c>
      <c r="E25" s="31">
        <v>150</v>
      </c>
      <c r="F25" s="31">
        <f t="shared" si="0"/>
        <v>300</v>
      </c>
      <c r="G25" s="2"/>
    </row>
    <row r="26" spans="1:7" x14ac:dyDescent="0.25">
      <c r="A26" s="37">
        <v>1.23</v>
      </c>
      <c r="B26" s="24" t="s">
        <v>72</v>
      </c>
      <c r="C26" s="26" t="s">
        <v>11</v>
      </c>
      <c r="D26" s="26">
        <f>'נב"מ'!D26+'הגנה"צ'!D26+'שו"ט'!D26</f>
        <v>1</v>
      </c>
      <c r="E26" s="31">
        <v>250</v>
      </c>
      <c r="F26" s="31">
        <f t="shared" si="0"/>
        <v>250</v>
      </c>
      <c r="G26" s="2"/>
    </row>
    <row r="27" spans="1:7" x14ac:dyDescent="0.25">
      <c r="A27" s="37">
        <v>1.24</v>
      </c>
      <c r="B27" s="24" t="s">
        <v>41</v>
      </c>
      <c r="C27" s="26" t="s">
        <v>11</v>
      </c>
      <c r="D27" s="26">
        <f>'נב"מ'!D27+'הגנה"צ'!D27+'שו"ט'!D27</f>
        <v>1</v>
      </c>
      <c r="E27" s="31">
        <v>250</v>
      </c>
      <c r="F27" s="31">
        <f t="shared" si="0"/>
        <v>250</v>
      </c>
      <c r="G27" s="2"/>
    </row>
    <row r="28" spans="1:7" x14ac:dyDescent="0.25">
      <c r="A28" s="37">
        <v>1.25</v>
      </c>
      <c r="B28" s="24" t="s">
        <v>42</v>
      </c>
      <c r="C28" s="26" t="s">
        <v>11</v>
      </c>
      <c r="D28" s="26">
        <f>'נב"מ'!D28+'הגנה"צ'!D28+'שו"ט'!D28</f>
        <v>1</v>
      </c>
      <c r="E28" s="31">
        <v>200</v>
      </c>
      <c r="F28" s="31">
        <f t="shared" si="0"/>
        <v>200</v>
      </c>
      <c r="G28" s="2"/>
    </row>
    <row r="29" spans="1:7" x14ac:dyDescent="0.25">
      <c r="A29" s="37">
        <v>1.26</v>
      </c>
      <c r="B29" s="24" t="s">
        <v>43</v>
      </c>
      <c r="C29" s="26" t="s">
        <v>11</v>
      </c>
      <c r="D29" s="26">
        <f>'נב"מ'!D29+'הגנה"צ'!D29+'שו"ט'!D29</f>
        <v>2</v>
      </c>
      <c r="E29" s="31">
        <v>350</v>
      </c>
      <c r="F29" s="31">
        <f t="shared" si="0"/>
        <v>700</v>
      </c>
      <c r="G29" s="2"/>
    </row>
    <row r="30" spans="1:7" x14ac:dyDescent="0.25">
      <c r="A30" s="37">
        <v>1.27</v>
      </c>
      <c r="B30" s="24" t="s">
        <v>44</v>
      </c>
      <c r="C30" s="26" t="s">
        <v>11</v>
      </c>
      <c r="D30" s="26">
        <f>'נב"מ'!D30+'הגנה"צ'!D30+'שו"ט'!D30</f>
        <v>1</v>
      </c>
      <c r="E30" s="31">
        <v>800</v>
      </c>
      <c r="F30" s="31">
        <f t="shared" si="0"/>
        <v>800</v>
      </c>
      <c r="G30" s="2"/>
    </row>
    <row r="31" spans="1:7" x14ac:dyDescent="0.25">
      <c r="A31" s="37">
        <v>1.28</v>
      </c>
      <c r="B31" s="24" t="s">
        <v>45</v>
      </c>
      <c r="C31" s="26" t="s">
        <v>11</v>
      </c>
      <c r="D31" s="26">
        <f>'נב"מ'!D31+'הגנה"צ'!D31+'שו"ט'!D31</f>
        <v>2</v>
      </c>
      <c r="E31" s="31">
        <v>250</v>
      </c>
      <c r="F31" s="31">
        <f t="shared" si="0"/>
        <v>500</v>
      </c>
      <c r="G31" s="2"/>
    </row>
    <row r="32" spans="1:7" ht="69" x14ac:dyDescent="0.25">
      <c r="A32" s="37">
        <v>1.29</v>
      </c>
      <c r="B32" s="68" t="s">
        <v>46</v>
      </c>
      <c r="C32" s="26" t="s">
        <v>11</v>
      </c>
      <c r="D32" s="26">
        <f>'נב"מ'!D32+'הגנה"צ'!D32+'שו"ט'!D32</f>
        <v>5</v>
      </c>
      <c r="E32" s="31">
        <v>1600</v>
      </c>
      <c r="F32" s="31">
        <f t="shared" si="0"/>
        <v>8000</v>
      </c>
      <c r="G32" s="2"/>
    </row>
    <row r="33" spans="1:7" x14ac:dyDescent="0.25">
      <c r="A33" s="37">
        <v>1.3</v>
      </c>
      <c r="B33" s="24" t="s">
        <v>47</v>
      </c>
      <c r="C33" s="26" t="s">
        <v>11</v>
      </c>
      <c r="D33" s="26">
        <f>'נב"מ'!D33+'הגנה"צ'!D33+'שו"ט'!D33</f>
        <v>1</v>
      </c>
      <c r="E33" s="31">
        <v>1900</v>
      </c>
      <c r="F33" s="31">
        <f t="shared" si="0"/>
        <v>1900</v>
      </c>
      <c r="G33" s="2"/>
    </row>
    <row r="34" spans="1:7" x14ac:dyDescent="0.25">
      <c r="A34" s="73" t="s">
        <v>7</v>
      </c>
      <c r="B34" s="74"/>
      <c r="C34" s="53"/>
      <c r="D34" s="53"/>
      <c r="E34" s="54"/>
      <c r="F34" s="55">
        <f>SUM(F4:F33)</f>
        <v>84410</v>
      </c>
      <c r="G34" s="56"/>
    </row>
    <row r="35" spans="1:7" x14ac:dyDescent="0.25">
      <c r="A35" s="67"/>
      <c r="B35" s="60" t="s">
        <v>19</v>
      </c>
      <c r="C35" s="15" t="s">
        <v>17</v>
      </c>
      <c r="D35" s="61">
        <v>10</v>
      </c>
      <c r="E35" s="58"/>
      <c r="F35" s="59"/>
      <c r="G35" s="1"/>
    </row>
    <row r="36" spans="1:7" ht="14.4" thickBot="1" x14ac:dyDescent="0.3">
      <c r="A36" s="47"/>
      <c r="B36" s="48" t="s">
        <v>18</v>
      </c>
      <c r="C36" s="49"/>
      <c r="D36" s="49"/>
      <c r="E36" s="50"/>
      <c r="F36" s="51">
        <f>F34*(1-(D35/100))</f>
        <v>75969</v>
      </c>
      <c r="G36" s="52"/>
    </row>
    <row r="37" spans="1:7" s="10" customFormat="1" ht="22.2" thickTop="1" thickBot="1" x14ac:dyDescent="0.45">
      <c r="A37" s="16">
        <v>2</v>
      </c>
      <c r="B37" s="23" t="s">
        <v>48</v>
      </c>
      <c r="C37" s="28"/>
      <c r="D37" s="28"/>
      <c r="E37" s="30"/>
      <c r="F37" s="30"/>
      <c r="G37" s="12"/>
    </row>
    <row r="38" spans="1:7" s="22" customFormat="1" ht="55.8" thickTop="1" x14ac:dyDescent="0.25">
      <c r="A38" s="38">
        <v>2.1</v>
      </c>
      <c r="B38" s="68" t="s">
        <v>329</v>
      </c>
      <c r="C38" s="27" t="s">
        <v>11</v>
      </c>
      <c r="D38" s="27">
        <f>'נב"מ'!D38+'הגנה"צ'!D38+'שו"ט'!D38</f>
        <v>6</v>
      </c>
      <c r="E38" s="32">
        <v>1500</v>
      </c>
      <c r="F38" s="32">
        <f>E38*D38</f>
        <v>9000</v>
      </c>
      <c r="G38" s="40"/>
    </row>
    <row r="39" spans="1:7" s="22" customFormat="1" x14ac:dyDescent="0.25">
      <c r="A39" s="38">
        <v>2.2000000000000002</v>
      </c>
      <c r="B39" s="24" t="s">
        <v>30</v>
      </c>
      <c r="C39" s="27" t="s">
        <v>11</v>
      </c>
      <c r="D39" s="27">
        <f>'נב"מ'!D39+'הגנה"צ'!D39+'שו"ט'!D39</f>
        <v>1</v>
      </c>
      <c r="E39" s="32">
        <v>1600</v>
      </c>
      <c r="F39" s="32">
        <f t="shared" ref="F39:F82" si="1">E39*D39</f>
        <v>1600</v>
      </c>
      <c r="G39" s="40"/>
    </row>
    <row r="40" spans="1:7" s="22" customFormat="1" x14ac:dyDescent="0.25">
      <c r="A40" s="38">
        <v>2.2999999999999998</v>
      </c>
      <c r="B40" s="24" t="s">
        <v>49</v>
      </c>
      <c r="C40" s="27" t="s">
        <v>11</v>
      </c>
      <c r="D40" s="27">
        <f>'נב"מ'!D40+'הגנה"צ'!D40+'שו"ט'!D40</f>
        <v>1</v>
      </c>
      <c r="E40" s="32">
        <v>2000</v>
      </c>
      <c r="F40" s="32">
        <f t="shared" si="1"/>
        <v>2000</v>
      </c>
      <c r="G40" s="40"/>
    </row>
    <row r="41" spans="1:7" s="22" customFormat="1" x14ac:dyDescent="0.25">
      <c r="A41" s="38">
        <v>2.4</v>
      </c>
      <c r="B41" s="20" t="s">
        <v>50</v>
      </c>
      <c r="C41" s="27" t="s">
        <v>11</v>
      </c>
      <c r="D41" s="27">
        <f>'נב"מ'!D41+'הגנה"צ'!D41+'שו"ט'!D41</f>
        <v>1</v>
      </c>
      <c r="E41" s="32">
        <v>2500</v>
      </c>
      <c r="F41" s="32">
        <f t="shared" si="1"/>
        <v>2500</v>
      </c>
      <c r="G41" s="40"/>
    </row>
    <row r="42" spans="1:7" s="22" customFormat="1" ht="55.2" x14ac:dyDescent="0.25">
      <c r="A42" s="38">
        <v>2.5</v>
      </c>
      <c r="B42" s="68" t="s">
        <v>51</v>
      </c>
      <c r="C42" s="27" t="s">
        <v>11</v>
      </c>
      <c r="D42" s="27">
        <f>'נב"מ'!D42+'הגנה"צ'!D42+'שו"ט'!D42</f>
        <v>4</v>
      </c>
      <c r="E42" s="32">
        <v>1700</v>
      </c>
      <c r="F42" s="32">
        <f t="shared" si="1"/>
        <v>6800</v>
      </c>
      <c r="G42" s="40"/>
    </row>
    <row r="43" spans="1:7" s="22" customFormat="1" x14ac:dyDescent="0.25">
      <c r="A43" s="38">
        <v>2.6</v>
      </c>
      <c r="B43" s="24" t="s">
        <v>30</v>
      </c>
      <c r="C43" s="27" t="s">
        <v>11</v>
      </c>
      <c r="D43" s="27">
        <f>'נב"מ'!D43+'הגנה"צ'!D43+'שו"ט'!D43</f>
        <v>1</v>
      </c>
      <c r="E43" s="32">
        <v>1800</v>
      </c>
      <c r="F43" s="32">
        <f t="shared" si="1"/>
        <v>1800</v>
      </c>
      <c r="G43" s="40"/>
    </row>
    <row r="44" spans="1:7" s="22" customFormat="1" x14ac:dyDescent="0.25">
      <c r="A44" s="38">
        <v>2.7</v>
      </c>
      <c r="B44" s="24" t="s">
        <v>49</v>
      </c>
      <c r="C44" s="27" t="s">
        <v>11</v>
      </c>
      <c r="D44" s="27">
        <f>'נב"מ'!D44+'הגנה"צ'!D44+'שו"ט'!D44</f>
        <v>1</v>
      </c>
      <c r="E44" s="32">
        <v>2000</v>
      </c>
      <c r="F44" s="32">
        <f t="shared" si="1"/>
        <v>2000</v>
      </c>
      <c r="G44" s="40"/>
    </row>
    <row r="45" spans="1:7" s="22" customFormat="1" x14ac:dyDescent="0.25">
      <c r="A45" s="38">
        <v>2.8</v>
      </c>
      <c r="B45" s="20" t="s">
        <v>50</v>
      </c>
      <c r="C45" s="27" t="s">
        <v>11</v>
      </c>
      <c r="D45" s="27">
        <f>'נב"מ'!D45+'הגנה"צ'!D45+'שו"ט'!D45</f>
        <v>1</v>
      </c>
      <c r="E45" s="32">
        <v>2600</v>
      </c>
      <c r="F45" s="32">
        <f t="shared" si="1"/>
        <v>2600</v>
      </c>
      <c r="G45" s="40"/>
    </row>
    <row r="46" spans="1:7" s="22" customFormat="1" ht="41.4" x14ac:dyDescent="0.25">
      <c r="A46" s="38">
        <v>2.9</v>
      </c>
      <c r="B46" s="68" t="s">
        <v>52</v>
      </c>
      <c r="C46" s="27" t="s">
        <v>11</v>
      </c>
      <c r="D46" s="27">
        <f>'נב"מ'!D46+'הגנה"צ'!D46+'שו"ט'!D46</f>
        <v>4</v>
      </c>
      <c r="E46" s="32">
        <v>800</v>
      </c>
      <c r="F46" s="32">
        <f t="shared" si="1"/>
        <v>3200</v>
      </c>
      <c r="G46" s="40"/>
    </row>
    <row r="47" spans="1:7" s="22" customFormat="1" x14ac:dyDescent="0.25">
      <c r="A47" s="70" t="s">
        <v>54</v>
      </c>
      <c r="B47" s="24" t="s">
        <v>30</v>
      </c>
      <c r="C47" s="27" t="s">
        <v>11</v>
      </c>
      <c r="D47" s="27">
        <f>'נב"מ'!D47+'הגנה"צ'!D47+'שו"ט'!D47</f>
        <v>1</v>
      </c>
      <c r="E47" s="32">
        <v>1000</v>
      </c>
      <c r="F47" s="32">
        <f t="shared" si="1"/>
        <v>1000</v>
      </c>
      <c r="G47" s="40"/>
    </row>
    <row r="48" spans="1:7" s="22" customFormat="1" x14ac:dyDescent="0.25">
      <c r="A48" s="70" t="s">
        <v>55</v>
      </c>
      <c r="B48" s="24" t="s">
        <v>49</v>
      </c>
      <c r="C48" s="27" t="s">
        <v>11</v>
      </c>
      <c r="D48" s="27">
        <f>'נב"מ'!D48+'הגנה"צ'!D48+'שו"ט'!D48</f>
        <v>1</v>
      </c>
      <c r="E48" s="32">
        <v>1300</v>
      </c>
      <c r="F48" s="32">
        <f t="shared" si="1"/>
        <v>1300</v>
      </c>
      <c r="G48" s="40"/>
    </row>
    <row r="49" spans="1:7" s="22" customFormat="1" x14ac:dyDescent="0.25">
      <c r="A49" s="70" t="s">
        <v>56</v>
      </c>
      <c r="B49" s="20" t="s">
        <v>50</v>
      </c>
      <c r="C49" s="27" t="s">
        <v>11</v>
      </c>
      <c r="D49" s="27">
        <f>'נב"מ'!D49+'הגנה"צ'!D49+'שו"ט'!D49</f>
        <v>1</v>
      </c>
      <c r="E49" s="32">
        <v>1500</v>
      </c>
      <c r="F49" s="32">
        <f t="shared" si="1"/>
        <v>1500</v>
      </c>
      <c r="G49" s="40"/>
    </row>
    <row r="50" spans="1:7" s="22" customFormat="1" ht="41.4" x14ac:dyDescent="0.25">
      <c r="A50" s="70" t="s">
        <v>57</v>
      </c>
      <c r="B50" s="68" t="s">
        <v>34</v>
      </c>
      <c r="C50" s="27" t="s">
        <v>11</v>
      </c>
      <c r="D50" s="27">
        <f>'נב"מ'!D50+'הגנה"צ'!D50+'שו"ט'!D50</f>
        <v>3</v>
      </c>
      <c r="E50" s="32">
        <v>1000</v>
      </c>
      <c r="F50" s="32">
        <f t="shared" si="1"/>
        <v>3000</v>
      </c>
      <c r="G50" s="40"/>
    </row>
    <row r="51" spans="1:7" s="22" customFormat="1" x14ac:dyDescent="0.25">
      <c r="A51" s="70" t="s">
        <v>58</v>
      </c>
      <c r="B51" s="24" t="s">
        <v>30</v>
      </c>
      <c r="C51" s="27" t="s">
        <v>11</v>
      </c>
      <c r="D51" s="27">
        <f>'נב"מ'!D51+'הגנה"צ'!D51+'שו"ט'!D51</f>
        <v>1</v>
      </c>
      <c r="E51" s="32">
        <v>1100</v>
      </c>
      <c r="F51" s="32">
        <f t="shared" si="1"/>
        <v>1100</v>
      </c>
      <c r="G51" s="40"/>
    </row>
    <row r="52" spans="1:7" s="22" customFormat="1" x14ac:dyDescent="0.25">
      <c r="A52" s="70" t="s">
        <v>59</v>
      </c>
      <c r="B52" s="24" t="s">
        <v>49</v>
      </c>
      <c r="C52" s="27" t="s">
        <v>11</v>
      </c>
      <c r="D52" s="27">
        <f>'נב"מ'!D52+'הגנה"צ'!D52+'שו"ט'!D52</f>
        <v>1</v>
      </c>
      <c r="E52" s="32">
        <v>1300</v>
      </c>
      <c r="F52" s="32">
        <f t="shared" si="1"/>
        <v>1300</v>
      </c>
      <c r="G52" s="40"/>
    </row>
    <row r="53" spans="1:7" s="22" customFormat="1" x14ac:dyDescent="0.25">
      <c r="A53" s="70" t="s">
        <v>60</v>
      </c>
      <c r="B53" s="20" t="s">
        <v>50</v>
      </c>
      <c r="C53" s="27" t="s">
        <v>11</v>
      </c>
      <c r="D53" s="27">
        <f>'נב"מ'!D53+'הגנה"צ'!D53+'שו"ט'!D53</f>
        <v>1</v>
      </c>
      <c r="E53" s="32">
        <v>1500</v>
      </c>
      <c r="F53" s="32">
        <f t="shared" si="1"/>
        <v>1500</v>
      </c>
      <c r="G53" s="40"/>
    </row>
    <row r="54" spans="1:7" s="22" customFormat="1" ht="41.4" x14ac:dyDescent="0.25">
      <c r="A54" s="70" t="s">
        <v>61</v>
      </c>
      <c r="B54" s="68" t="s">
        <v>62</v>
      </c>
      <c r="C54" s="27" t="s">
        <v>11</v>
      </c>
      <c r="D54" s="27">
        <f>'נב"מ'!D54+'הגנה"צ'!D54+'שו"ט'!D54</f>
        <v>2</v>
      </c>
      <c r="E54" s="32">
        <v>1200</v>
      </c>
      <c r="F54" s="32">
        <f t="shared" si="1"/>
        <v>2400</v>
      </c>
      <c r="G54" s="40"/>
    </row>
    <row r="55" spans="1:7" s="22" customFormat="1" x14ac:dyDescent="0.25">
      <c r="A55" s="70" t="s">
        <v>63</v>
      </c>
      <c r="B55" s="24" t="s">
        <v>30</v>
      </c>
      <c r="C55" s="27" t="s">
        <v>11</v>
      </c>
      <c r="D55" s="27">
        <f>'נב"מ'!D55+'הגנה"צ'!D55+'שו"ט'!D55</f>
        <v>1</v>
      </c>
      <c r="E55" s="32">
        <v>1800</v>
      </c>
      <c r="F55" s="32">
        <f t="shared" si="1"/>
        <v>1800</v>
      </c>
      <c r="G55" s="40"/>
    </row>
    <row r="56" spans="1:7" s="22" customFormat="1" x14ac:dyDescent="0.25">
      <c r="A56" s="70" t="s">
        <v>64</v>
      </c>
      <c r="B56" s="24" t="s">
        <v>49</v>
      </c>
      <c r="C56" s="27" t="s">
        <v>11</v>
      </c>
      <c r="D56" s="27">
        <f>'נב"מ'!D56+'הגנה"צ'!D56+'שו"ט'!D56</f>
        <v>1</v>
      </c>
      <c r="E56" s="32">
        <v>1500</v>
      </c>
      <c r="F56" s="32">
        <f t="shared" si="1"/>
        <v>1500</v>
      </c>
      <c r="G56" s="40"/>
    </row>
    <row r="57" spans="1:7" s="22" customFormat="1" x14ac:dyDescent="0.25">
      <c r="A57" s="70" t="s">
        <v>65</v>
      </c>
      <c r="B57" s="20" t="s">
        <v>50</v>
      </c>
      <c r="C57" s="27" t="s">
        <v>11</v>
      </c>
      <c r="D57" s="27">
        <f>'נב"מ'!D57+'הגנה"צ'!D57+'שו"ט'!D57</f>
        <v>1</v>
      </c>
      <c r="E57" s="32">
        <v>1800</v>
      </c>
      <c r="F57" s="32">
        <f t="shared" si="1"/>
        <v>1800</v>
      </c>
      <c r="G57" s="40"/>
    </row>
    <row r="58" spans="1:7" s="22" customFormat="1" ht="41.4" x14ac:dyDescent="0.25">
      <c r="A58" s="70" t="s">
        <v>67</v>
      </c>
      <c r="B58" s="68" t="s">
        <v>66</v>
      </c>
      <c r="C58" s="27" t="s">
        <v>11</v>
      </c>
      <c r="D58" s="27">
        <f>'נב"מ'!D58+'הגנה"צ'!D58+'שו"ט'!D58</f>
        <v>12</v>
      </c>
      <c r="E58" s="32">
        <v>620</v>
      </c>
      <c r="F58" s="32">
        <f t="shared" si="1"/>
        <v>7440</v>
      </c>
      <c r="G58" s="40"/>
    </row>
    <row r="59" spans="1:7" s="22" customFormat="1" x14ac:dyDescent="0.25">
      <c r="A59" s="70" t="s">
        <v>69</v>
      </c>
      <c r="B59" s="20" t="s">
        <v>68</v>
      </c>
      <c r="C59" s="27" t="s">
        <v>11</v>
      </c>
      <c r="D59" s="27">
        <f>'נב"מ'!D59+'הגנה"צ'!D59+'שו"ט'!D59</f>
        <v>1</v>
      </c>
      <c r="E59" s="32">
        <v>350</v>
      </c>
      <c r="F59" s="32">
        <f t="shared" si="1"/>
        <v>350</v>
      </c>
      <c r="G59" s="40"/>
    </row>
    <row r="60" spans="1:7" s="22" customFormat="1" x14ac:dyDescent="0.25">
      <c r="A60" s="70" t="s">
        <v>70</v>
      </c>
      <c r="B60" s="20" t="s">
        <v>71</v>
      </c>
      <c r="C60" s="27" t="s">
        <v>11</v>
      </c>
      <c r="D60" s="27">
        <f>'נב"מ'!D60+'הגנה"צ'!D60+'שו"ט'!D60</f>
        <v>1</v>
      </c>
      <c r="E60" s="32">
        <v>300</v>
      </c>
      <c r="F60" s="32">
        <f t="shared" si="1"/>
        <v>300</v>
      </c>
      <c r="G60" s="40"/>
    </row>
    <row r="61" spans="1:7" s="22" customFormat="1" x14ac:dyDescent="0.25">
      <c r="A61" s="70" t="s">
        <v>73</v>
      </c>
      <c r="B61" s="20" t="s">
        <v>39</v>
      </c>
      <c r="C61" s="27" t="s">
        <v>11</v>
      </c>
      <c r="D61" s="27">
        <f>'נב"מ'!D61+'הגנה"צ'!D61+'שו"ט'!D61</f>
        <v>1</v>
      </c>
      <c r="E61" s="32">
        <v>250</v>
      </c>
      <c r="F61" s="32">
        <f t="shared" si="1"/>
        <v>250</v>
      </c>
      <c r="G61" s="40"/>
    </row>
    <row r="62" spans="1:7" s="22" customFormat="1" x14ac:dyDescent="0.25">
      <c r="A62" s="70" t="s">
        <v>74</v>
      </c>
      <c r="B62" s="20" t="s">
        <v>75</v>
      </c>
      <c r="C62" s="27" t="s">
        <v>11</v>
      </c>
      <c r="D62" s="27">
        <f>'נב"מ'!D62+'הגנה"צ'!D62+'שו"ט'!D62</f>
        <v>1</v>
      </c>
      <c r="E62" s="32">
        <v>250</v>
      </c>
      <c r="F62" s="32">
        <f t="shared" si="1"/>
        <v>250</v>
      </c>
      <c r="G62" s="40"/>
    </row>
    <row r="63" spans="1:7" s="22" customFormat="1" ht="41.4" x14ac:dyDescent="0.25">
      <c r="A63" s="70" t="s">
        <v>76</v>
      </c>
      <c r="B63" s="20" t="s">
        <v>77</v>
      </c>
      <c r="C63" s="27" t="s">
        <v>11</v>
      </c>
      <c r="D63" s="27">
        <f>'נב"מ'!D63+'הגנה"צ'!D63+'שו"ט'!D63</f>
        <v>6</v>
      </c>
      <c r="E63" s="32">
        <v>650</v>
      </c>
      <c r="F63" s="32">
        <f t="shared" si="1"/>
        <v>3900</v>
      </c>
      <c r="G63" s="40"/>
    </row>
    <row r="64" spans="1:7" s="22" customFormat="1" x14ac:dyDescent="0.25">
      <c r="A64" s="70" t="s">
        <v>78</v>
      </c>
      <c r="B64" s="24" t="s">
        <v>31</v>
      </c>
      <c r="C64" s="27" t="s">
        <v>11</v>
      </c>
      <c r="D64" s="27">
        <f>'נב"מ'!D64+'הגנה"צ'!D64+'שו"ט'!D64</f>
        <v>1</v>
      </c>
      <c r="E64" s="32">
        <v>700</v>
      </c>
      <c r="F64" s="32">
        <f t="shared" si="1"/>
        <v>700</v>
      </c>
      <c r="G64" s="40"/>
    </row>
    <row r="65" spans="1:7" s="22" customFormat="1" x14ac:dyDescent="0.25">
      <c r="A65" s="70" t="s">
        <v>79</v>
      </c>
      <c r="B65" s="24" t="s">
        <v>81</v>
      </c>
      <c r="C65" s="27" t="s">
        <v>11</v>
      </c>
      <c r="D65" s="27">
        <f>'נב"מ'!D65+'הגנה"צ'!D65+'שו"ט'!D65</f>
        <v>1</v>
      </c>
      <c r="E65" s="32">
        <v>800</v>
      </c>
      <c r="F65" s="32">
        <f t="shared" si="1"/>
        <v>800</v>
      </c>
      <c r="G65" s="40"/>
    </row>
    <row r="66" spans="1:7" s="22" customFormat="1" x14ac:dyDescent="0.25">
      <c r="A66" s="70" t="s">
        <v>80</v>
      </c>
      <c r="B66" s="24" t="s">
        <v>82</v>
      </c>
      <c r="C66" s="27" t="s">
        <v>11</v>
      </c>
      <c r="D66" s="27">
        <f>'נב"מ'!D66+'הגנה"צ'!D66+'שו"ט'!D66</f>
        <v>1</v>
      </c>
      <c r="E66" s="32">
        <v>900</v>
      </c>
      <c r="F66" s="32">
        <f t="shared" si="1"/>
        <v>900</v>
      </c>
      <c r="G66" s="40"/>
    </row>
    <row r="67" spans="1:7" s="22" customFormat="1" x14ac:dyDescent="0.25">
      <c r="A67" s="70" t="s">
        <v>83</v>
      </c>
      <c r="B67" s="24" t="s">
        <v>50</v>
      </c>
      <c r="C67" s="27" t="s">
        <v>11</v>
      </c>
      <c r="D67" s="27">
        <f>'נב"מ'!D67+'הגנה"צ'!D67+'שו"ט'!D67</f>
        <v>1</v>
      </c>
      <c r="E67" s="32">
        <v>1200</v>
      </c>
      <c r="F67" s="32">
        <f t="shared" si="1"/>
        <v>1200</v>
      </c>
      <c r="G67" s="40"/>
    </row>
    <row r="68" spans="1:7" s="22" customFormat="1" x14ac:dyDescent="0.25">
      <c r="A68" s="70" t="s">
        <v>84</v>
      </c>
      <c r="B68" s="20" t="s">
        <v>85</v>
      </c>
      <c r="C68" s="27" t="s">
        <v>11</v>
      </c>
      <c r="D68" s="27">
        <f>'נב"מ'!D68+'הגנה"צ'!D68+'שו"ט'!D68</f>
        <v>1</v>
      </c>
      <c r="E68" s="32">
        <v>250</v>
      </c>
      <c r="F68" s="32">
        <f t="shared" si="1"/>
        <v>250</v>
      </c>
      <c r="G68" s="40"/>
    </row>
    <row r="69" spans="1:7" s="22" customFormat="1" ht="41.4" x14ac:dyDescent="0.25">
      <c r="A69" s="70" t="s">
        <v>86</v>
      </c>
      <c r="B69" s="20" t="s">
        <v>87</v>
      </c>
      <c r="C69" s="27" t="s">
        <v>11</v>
      </c>
      <c r="D69" s="27">
        <f>'נב"מ'!D69+'הגנה"צ'!D69+'שו"ט'!D69</f>
        <v>3</v>
      </c>
      <c r="E69" s="32">
        <v>700</v>
      </c>
      <c r="F69" s="32">
        <f t="shared" si="1"/>
        <v>2100</v>
      </c>
      <c r="G69" s="40"/>
    </row>
    <row r="70" spans="1:7" s="22" customFormat="1" x14ac:dyDescent="0.25">
      <c r="A70" s="70" t="s">
        <v>88</v>
      </c>
      <c r="B70" s="20" t="s">
        <v>89</v>
      </c>
      <c r="C70" s="27" t="s">
        <v>11</v>
      </c>
      <c r="D70" s="27">
        <f>'נב"מ'!D70+'הגנה"צ'!D70+'שו"ט'!D70</f>
        <v>1</v>
      </c>
      <c r="E70" s="32">
        <v>350</v>
      </c>
      <c r="F70" s="32">
        <f t="shared" si="1"/>
        <v>350</v>
      </c>
      <c r="G70" s="40"/>
    </row>
    <row r="71" spans="1:7" s="22" customFormat="1" x14ac:dyDescent="0.25">
      <c r="A71" s="70" t="s">
        <v>90</v>
      </c>
      <c r="B71" s="20" t="s">
        <v>91</v>
      </c>
      <c r="C71" s="27" t="s">
        <v>11</v>
      </c>
      <c r="D71" s="27">
        <f>'נב"מ'!D71+'הגנה"צ'!D71+'שו"ט'!D71</f>
        <v>1</v>
      </c>
      <c r="E71" s="32">
        <v>350</v>
      </c>
      <c r="F71" s="32">
        <f t="shared" si="1"/>
        <v>350</v>
      </c>
      <c r="G71" s="40"/>
    </row>
    <row r="72" spans="1:7" s="22" customFormat="1" x14ac:dyDescent="0.25">
      <c r="A72" s="70" t="s">
        <v>92</v>
      </c>
      <c r="B72" s="39" t="s">
        <v>93</v>
      </c>
      <c r="C72" s="27" t="s">
        <v>11</v>
      </c>
      <c r="D72" s="27">
        <f>'נב"מ'!D72+'הגנה"צ'!D72+'שו"ט'!D72</f>
        <v>1</v>
      </c>
      <c r="E72" s="32">
        <v>350</v>
      </c>
      <c r="F72" s="32">
        <f t="shared" si="1"/>
        <v>350</v>
      </c>
      <c r="G72" s="40"/>
    </row>
    <row r="73" spans="1:7" s="22" customFormat="1" ht="41.4" x14ac:dyDescent="0.25">
      <c r="A73" s="70" t="s">
        <v>94</v>
      </c>
      <c r="B73" s="20" t="s">
        <v>95</v>
      </c>
      <c r="C73" s="27" t="s">
        <v>11</v>
      </c>
      <c r="D73" s="27">
        <f>'נב"מ'!D73+'הגנה"צ'!D73+'שו"ט'!D73</f>
        <v>4</v>
      </c>
      <c r="E73" s="32">
        <v>1100</v>
      </c>
      <c r="F73" s="32">
        <f t="shared" si="1"/>
        <v>4400</v>
      </c>
      <c r="G73" s="40"/>
    </row>
    <row r="74" spans="1:7" s="22" customFormat="1" x14ac:dyDescent="0.25">
      <c r="A74" s="70" t="s">
        <v>96</v>
      </c>
      <c r="B74" s="24" t="s">
        <v>31</v>
      </c>
      <c r="C74" s="27" t="s">
        <v>11</v>
      </c>
      <c r="D74" s="27">
        <f>'נב"מ'!D74+'הגנה"צ'!D74+'שו"ט'!D74</f>
        <v>1</v>
      </c>
      <c r="E74" s="32">
        <v>1300</v>
      </c>
      <c r="F74" s="32">
        <f t="shared" si="1"/>
        <v>1300</v>
      </c>
      <c r="G74" s="40"/>
    </row>
    <row r="75" spans="1:7" s="22" customFormat="1" x14ac:dyDescent="0.25">
      <c r="A75" s="70" t="s">
        <v>97</v>
      </c>
      <c r="B75" s="24" t="s">
        <v>81</v>
      </c>
      <c r="C75" s="27" t="s">
        <v>11</v>
      </c>
      <c r="D75" s="27">
        <f>'נב"מ'!D75+'הגנה"צ'!D75+'שו"ט'!D75</f>
        <v>1</v>
      </c>
      <c r="E75" s="32">
        <v>1600</v>
      </c>
      <c r="F75" s="32">
        <f t="shared" si="1"/>
        <v>1600</v>
      </c>
      <c r="G75" s="40"/>
    </row>
    <row r="76" spans="1:7" s="22" customFormat="1" x14ac:dyDescent="0.25">
      <c r="A76" s="70" t="s">
        <v>98</v>
      </c>
      <c r="B76" s="24" t="s">
        <v>82</v>
      </c>
      <c r="C76" s="27" t="s">
        <v>11</v>
      </c>
      <c r="D76" s="27">
        <f>'נב"מ'!D76+'הגנה"צ'!D76+'שו"ט'!D76</f>
        <v>1</v>
      </c>
      <c r="E76" s="32">
        <v>1700</v>
      </c>
      <c r="F76" s="32">
        <f t="shared" si="1"/>
        <v>1700</v>
      </c>
      <c r="G76" s="40"/>
    </row>
    <row r="77" spans="1:7" s="22" customFormat="1" x14ac:dyDescent="0.25">
      <c r="A77" s="70" t="s">
        <v>99</v>
      </c>
      <c r="B77" s="24" t="s">
        <v>50</v>
      </c>
      <c r="C77" s="27" t="s">
        <v>11</v>
      </c>
      <c r="D77" s="27">
        <f>'נב"מ'!D77+'הגנה"צ'!D77+'שו"ט'!D77</f>
        <v>1</v>
      </c>
      <c r="E77" s="32">
        <v>2000</v>
      </c>
      <c r="F77" s="32">
        <f t="shared" si="1"/>
        <v>2000</v>
      </c>
      <c r="G77" s="40"/>
    </row>
    <row r="78" spans="1:7" s="22" customFormat="1" x14ac:dyDescent="0.25">
      <c r="A78" s="70" t="s">
        <v>101</v>
      </c>
      <c r="B78" s="24" t="s">
        <v>100</v>
      </c>
      <c r="C78" s="27" t="s">
        <v>11</v>
      </c>
      <c r="D78" s="27">
        <f>'נב"מ'!D78+'הגנה"צ'!D78+'שו"ט'!D78</f>
        <v>1</v>
      </c>
      <c r="E78" s="32">
        <v>350</v>
      </c>
      <c r="F78" s="32">
        <f t="shared" si="1"/>
        <v>350</v>
      </c>
      <c r="G78" s="40"/>
    </row>
    <row r="79" spans="1:7" s="22" customFormat="1" x14ac:dyDescent="0.25">
      <c r="A79" s="70" t="s">
        <v>102</v>
      </c>
      <c r="B79" s="24" t="s">
        <v>14</v>
      </c>
      <c r="C79" s="27" t="s">
        <v>11</v>
      </c>
      <c r="D79" s="27">
        <f>'נב"מ'!D79+'הגנה"צ'!D79+'שו"ט'!D79</f>
        <v>1</v>
      </c>
      <c r="E79" s="32">
        <v>200</v>
      </c>
      <c r="F79" s="32">
        <f t="shared" si="1"/>
        <v>200</v>
      </c>
      <c r="G79" s="40"/>
    </row>
    <row r="80" spans="1:7" s="22" customFormat="1" ht="69" x14ac:dyDescent="0.25">
      <c r="A80" s="70" t="s">
        <v>103</v>
      </c>
      <c r="B80" s="68" t="s">
        <v>106</v>
      </c>
      <c r="C80" s="27" t="s">
        <v>11</v>
      </c>
      <c r="D80" s="27">
        <f>'נב"מ'!D80+'הגנה"צ'!D80+'שו"ט'!D80</f>
        <v>3</v>
      </c>
      <c r="E80" s="32">
        <v>2200</v>
      </c>
      <c r="F80" s="32">
        <f t="shared" si="1"/>
        <v>6600</v>
      </c>
      <c r="G80" s="40"/>
    </row>
    <row r="81" spans="1:7" s="22" customFormat="1" ht="55.2" x14ac:dyDescent="0.25">
      <c r="A81" s="70" t="s">
        <v>104</v>
      </c>
      <c r="B81" s="68" t="s">
        <v>107</v>
      </c>
      <c r="C81" s="27" t="s">
        <v>11</v>
      </c>
      <c r="D81" s="27">
        <f>'נב"מ'!D81+'הגנה"צ'!D81+'שו"ט'!D81</f>
        <v>3</v>
      </c>
      <c r="E81" s="32">
        <v>1500</v>
      </c>
      <c r="F81" s="32">
        <f t="shared" si="1"/>
        <v>4500</v>
      </c>
      <c r="G81" s="40"/>
    </row>
    <row r="82" spans="1:7" x14ac:dyDescent="0.25">
      <c r="A82" s="71" t="s">
        <v>105</v>
      </c>
      <c r="B82" s="25" t="s">
        <v>108</v>
      </c>
      <c r="C82" s="15" t="s">
        <v>11</v>
      </c>
      <c r="D82" s="27">
        <f>'נב"מ'!D82+'הגנה"צ'!D82+'שו"ט'!D82</f>
        <v>1</v>
      </c>
      <c r="E82" s="32">
        <v>2000</v>
      </c>
      <c r="F82" s="32">
        <f t="shared" si="1"/>
        <v>2000</v>
      </c>
      <c r="G82" s="1"/>
    </row>
    <row r="83" spans="1:7" x14ac:dyDescent="0.25">
      <c r="A83" s="73" t="s">
        <v>8</v>
      </c>
      <c r="B83" s="74"/>
      <c r="C83" s="15"/>
      <c r="D83" s="15"/>
      <c r="E83" s="32"/>
      <c r="F83" s="36">
        <f>SUM(F38:F82)</f>
        <v>93840</v>
      </c>
      <c r="G83" s="1"/>
    </row>
    <row r="84" spans="1:7" x14ac:dyDescent="0.25">
      <c r="A84" s="62"/>
      <c r="B84" s="60" t="s">
        <v>20</v>
      </c>
      <c r="C84" s="15" t="s">
        <v>17</v>
      </c>
      <c r="D84" s="61">
        <v>10</v>
      </c>
      <c r="E84" s="58"/>
      <c r="F84" s="59"/>
      <c r="G84" s="1"/>
    </row>
    <row r="85" spans="1:7" ht="14.4" thickBot="1" x14ac:dyDescent="0.3">
      <c r="A85" s="47"/>
      <c r="B85" s="48" t="s">
        <v>21</v>
      </c>
      <c r="C85" s="49"/>
      <c r="D85" s="49"/>
      <c r="E85" s="50"/>
      <c r="F85" s="51">
        <f>F83*(1-(D84/100))</f>
        <v>84456</v>
      </c>
      <c r="G85" s="52"/>
    </row>
    <row r="86" spans="1:7" s="10" customFormat="1" ht="22.2" thickTop="1" thickBot="1" x14ac:dyDescent="0.45">
      <c r="A86" s="16">
        <v>3</v>
      </c>
      <c r="B86" s="23" t="s">
        <v>109</v>
      </c>
      <c r="C86" s="28"/>
      <c r="D86" s="28"/>
      <c r="E86" s="30"/>
      <c r="F86" s="30"/>
      <c r="G86" s="12"/>
    </row>
    <row r="87" spans="1:7" s="22" customFormat="1" ht="59.25" customHeight="1" thickTop="1" x14ac:dyDescent="0.25">
      <c r="A87" s="70">
        <v>3.1</v>
      </c>
      <c r="B87" s="69" t="s">
        <v>115</v>
      </c>
      <c r="C87" s="66" t="s">
        <v>11</v>
      </c>
      <c r="D87" s="27">
        <f>'נב"מ'!D87+'הגנה"צ'!D87+'שו"ט'!D87</f>
        <v>2</v>
      </c>
      <c r="E87" s="32">
        <v>1900</v>
      </c>
      <c r="F87" s="32">
        <f>E87*D87</f>
        <v>3800</v>
      </c>
      <c r="G87" s="40"/>
    </row>
    <row r="88" spans="1:7" s="22" customFormat="1" x14ac:dyDescent="0.25">
      <c r="A88" s="70" t="s">
        <v>110</v>
      </c>
      <c r="B88" s="39" t="s">
        <v>116</v>
      </c>
      <c r="C88" s="66" t="s">
        <v>11</v>
      </c>
      <c r="D88" s="27">
        <f>'נב"מ'!D88+'הגנה"צ'!D88+'שו"ט'!D88</f>
        <v>0</v>
      </c>
      <c r="E88" s="32">
        <v>2800</v>
      </c>
      <c r="F88" s="32">
        <f t="shared" ref="F88:F151" si="2">E88*D88</f>
        <v>0</v>
      </c>
      <c r="G88" s="40"/>
    </row>
    <row r="89" spans="1:7" s="22" customFormat="1" x14ac:dyDescent="0.25">
      <c r="A89" s="70" t="s">
        <v>111</v>
      </c>
      <c r="B89" s="39" t="s">
        <v>117</v>
      </c>
      <c r="C89" s="66" t="s">
        <v>11</v>
      </c>
      <c r="D89" s="27">
        <f>'נב"מ'!D89+'הגנה"צ'!D89+'שו"ט'!D89</f>
        <v>0</v>
      </c>
      <c r="E89" s="32">
        <v>3500</v>
      </c>
      <c r="F89" s="32">
        <f t="shared" si="2"/>
        <v>0</v>
      </c>
      <c r="G89" s="40"/>
    </row>
    <row r="90" spans="1:7" s="22" customFormat="1" x14ac:dyDescent="0.25">
      <c r="A90" s="70" t="s">
        <v>112</v>
      </c>
      <c r="B90" s="39" t="s">
        <v>118</v>
      </c>
      <c r="C90" s="66" t="s">
        <v>11</v>
      </c>
      <c r="D90" s="27">
        <f>'נב"מ'!D90+'הגנה"צ'!D90+'שו"ט'!D90</f>
        <v>0</v>
      </c>
      <c r="E90" s="32">
        <v>3800</v>
      </c>
      <c r="F90" s="32">
        <f t="shared" si="2"/>
        <v>0</v>
      </c>
      <c r="G90" s="40"/>
    </row>
    <row r="91" spans="1:7" s="22" customFormat="1" x14ac:dyDescent="0.25">
      <c r="A91" s="70" t="s">
        <v>113</v>
      </c>
      <c r="B91" s="39" t="s">
        <v>119</v>
      </c>
      <c r="C91" s="66" t="s">
        <v>11</v>
      </c>
      <c r="D91" s="27">
        <f>'נב"מ'!D91+'הגנה"צ'!D91+'שו"ט'!D91</f>
        <v>0</v>
      </c>
      <c r="E91" s="32">
        <v>4000</v>
      </c>
      <c r="F91" s="32">
        <f t="shared" si="2"/>
        <v>0</v>
      </c>
      <c r="G91" s="40"/>
    </row>
    <row r="92" spans="1:7" s="22" customFormat="1" x14ac:dyDescent="0.25">
      <c r="A92" s="70" t="s">
        <v>114</v>
      </c>
      <c r="B92" s="39" t="s">
        <v>120</v>
      </c>
      <c r="C92" s="66" t="s">
        <v>11</v>
      </c>
      <c r="D92" s="27">
        <f>'נב"מ'!D92+'הגנה"צ'!D92+'שו"ט'!D92</f>
        <v>0</v>
      </c>
      <c r="E92" s="32">
        <v>4300</v>
      </c>
      <c r="F92" s="32">
        <f t="shared" si="2"/>
        <v>0</v>
      </c>
      <c r="G92" s="40"/>
    </row>
    <row r="93" spans="1:7" s="22" customFormat="1" ht="74.25" customHeight="1" x14ac:dyDescent="0.25">
      <c r="A93" s="70" t="s">
        <v>121</v>
      </c>
      <c r="B93" s="69" t="s">
        <v>122</v>
      </c>
      <c r="C93" s="66" t="s">
        <v>11</v>
      </c>
      <c r="D93" s="27">
        <f>'נב"מ'!D93+'הגנה"צ'!D93+'שו"ט'!D93</f>
        <v>1</v>
      </c>
      <c r="E93" s="32">
        <v>3800</v>
      </c>
      <c r="F93" s="32">
        <f t="shared" si="2"/>
        <v>3800</v>
      </c>
      <c r="G93" s="40"/>
    </row>
    <row r="94" spans="1:7" s="22" customFormat="1" x14ac:dyDescent="0.25">
      <c r="A94" s="70" t="s">
        <v>123</v>
      </c>
      <c r="B94" s="39" t="s">
        <v>117</v>
      </c>
      <c r="C94" s="66" t="s">
        <v>11</v>
      </c>
      <c r="D94" s="27">
        <f>'נב"מ'!D94+'הגנה"צ'!D94+'שו"ט'!D94</f>
        <v>0</v>
      </c>
      <c r="E94" s="32">
        <v>4700</v>
      </c>
      <c r="F94" s="32">
        <f t="shared" si="2"/>
        <v>0</v>
      </c>
      <c r="G94" s="40"/>
    </row>
    <row r="95" spans="1:7" s="22" customFormat="1" x14ac:dyDescent="0.25">
      <c r="A95" s="70" t="s">
        <v>124</v>
      </c>
      <c r="B95" s="39" t="s">
        <v>118</v>
      </c>
      <c r="C95" s="66" t="s">
        <v>11</v>
      </c>
      <c r="D95" s="27">
        <f>'נב"מ'!D95+'הגנה"צ'!D95+'שו"ט'!D95</f>
        <v>0</v>
      </c>
      <c r="E95" s="32">
        <v>4900</v>
      </c>
      <c r="F95" s="32">
        <f t="shared" si="2"/>
        <v>0</v>
      </c>
      <c r="G95" s="40"/>
    </row>
    <row r="96" spans="1:7" s="22" customFormat="1" x14ac:dyDescent="0.25">
      <c r="A96" s="70" t="s">
        <v>125</v>
      </c>
      <c r="B96" s="39" t="s">
        <v>119</v>
      </c>
      <c r="C96" s="66" t="s">
        <v>11</v>
      </c>
      <c r="D96" s="27">
        <f>'נב"מ'!D96+'הגנה"צ'!D96+'שו"ט'!D96</f>
        <v>0</v>
      </c>
      <c r="E96" s="32">
        <v>5250</v>
      </c>
      <c r="F96" s="32">
        <f t="shared" si="2"/>
        <v>0</v>
      </c>
      <c r="G96" s="40"/>
    </row>
    <row r="97" spans="1:7" s="22" customFormat="1" x14ac:dyDescent="0.25">
      <c r="A97" s="70" t="s">
        <v>126</v>
      </c>
      <c r="B97" s="39" t="s">
        <v>120</v>
      </c>
      <c r="C97" s="66" t="s">
        <v>11</v>
      </c>
      <c r="D97" s="27">
        <f>'נב"מ'!D97+'הגנה"צ'!D97+'שו"ט'!D97</f>
        <v>0</v>
      </c>
      <c r="E97" s="32">
        <v>6500</v>
      </c>
      <c r="F97" s="32">
        <f t="shared" si="2"/>
        <v>0</v>
      </c>
      <c r="G97" s="40"/>
    </row>
    <row r="98" spans="1:7" s="22" customFormat="1" ht="69" x14ac:dyDescent="0.25">
      <c r="A98" s="70" t="s">
        <v>127</v>
      </c>
      <c r="B98" s="69" t="s">
        <v>134</v>
      </c>
      <c r="C98" s="66" t="s">
        <v>11</v>
      </c>
      <c r="D98" s="27">
        <f>'נב"מ'!D98+'הגנה"צ'!D98+'שו"ט'!D98</f>
        <v>1</v>
      </c>
      <c r="E98" s="32">
        <v>3900</v>
      </c>
      <c r="F98" s="32">
        <f t="shared" si="2"/>
        <v>3900</v>
      </c>
      <c r="G98" s="40"/>
    </row>
    <row r="99" spans="1:7" s="22" customFormat="1" x14ac:dyDescent="0.25">
      <c r="A99" s="70" t="s">
        <v>128</v>
      </c>
      <c r="B99" s="39" t="s">
        <v>117</v>
      </c>
      <c r="C99" s="66" t="s">
        <v>11</v>
      </c>
      <c r="D99" s="27">
        <f>'נב"מ'!D99+'הגנה"צ'!D99+'שו"ט'!D99</f>
        <v>0</v>
      </c>
      <c r="E99" s="32">
        <v>5000</v>
      </c>
      <c r="F99" s="32">
        <f t="shared" si="2"/>
        <v>0</v>
      </c>
      <c r="G99" s="40"/>
    </row>
    <row r="100" spans="1:7" s="22" customFormat="1" x14ac:dyDescent="0.25">
      <c r="A100" s="70" t="s">
        <v>129</v>
      </c>
      <c r="B100" s="39" t="s">
        <v>118</v>
      </c>
      <c r="C100" s="66" t="s">
        <v>11</v>
      </c>
      <c r="D100" s="27">
        <f>'נב"מ'!D100+'הגנה"צ'!D100+'שו"ט'!D100</f>
        <v>0</v>
      </c>
      <c r="E100" s="32">
        <v>5500</v>
      </c>
      <c r="F100" s="32">
        <f t="shared" si="2"/>
        <v>0</v>
      </c>
      <c r="G100" s="40"/>
    </row>
    <row r="101" spans="1:7" s="22" customFormat="1" x14ac:dyDescent="0.25">
      <c r="A101" s="70" t="s">
        <v>130</v>
      </c>
      <c r="B101" s="39" t="s">
        <v>119</v>
      </c>
      <c r="C101" s="66" t="s">
        <v>11</v>
      </c>
      <c r="D101" s="27">
        <f>'נב"מ'!D101+'הגנה"צ'!D101+'שו"ט'!D101</f>
        <v>0</v>
      </c>
      <c r="E101" s="32">
        <v>6100</v>
      </c>
      <c r="F101" s="32">
        <f t="shared" si="2"/>
        <v>0</v>
      </c>
      <c r="G101" s="40"/>
    </row>
    <row r="102" spans="1:7" s="22" customFormat="1" x14ac:dyDescent="0.25">
      <c r="A102" s="70" t="s">
        <v>131</v>
      </c>
      <c r="B102" s="39" t="s">
        <v>120</v>
      </c>
      <c r="C102" s="66" t="s">
        <v>11</v>
      </c>
      <c r="D102" s="27">
        <f>'נב"מ'!D102+'הגנה"צ'!D102+'שו"ט'!D102</f>
        <v>0</v>
      </c>
      <c r="E102" s="32">
        <v>7100</v>
      </c>
      <c r="F102" s="32">
        <f t="shared" si="2"/>
        <v>0</v>
      </c>
      <c r="G102" s="40"/>
    </row>
    <row r="103" spans="1:7" s="22" customFormat="1" ht="69" x14ac:dyDescent="0.25">
      <c r="A103" s="70" t="s">
        <v>132</v>
      </c>
      <c r="B103" s="69" t="s">
        <v>133</v>
      </c>
      <c r="C103" s="66" t="s">
        <v>11</v>
      </c>
      <c r="D103" s="27">
        <f>'נב"מ'!D103+'הגנה"צ'!D103+'שו"ט'!D103</f>
        <v>1</v>
      </c>
      <c r="E103" s="32">
        <v>3900</v>
      </c>
      <c r="F103" s="32">
        <f t="shared" si="2"/>
        <v>3900</v>
      </c>
      <c r="G103" s="40"/>
    </row>
    <row r="104" spans="1:7" s="22" customFormat="1" x14ac:dyDescent="0.25">
      <c r="A104" s="70" t="s">
        <v>135</v>
      </c>
      <c r="B104" s="39" t="s">
        <v>117</v>
      </c>
      <c r="C104" s="66" t="s">
        <v>11</v>
      </c>
      <c r="D104" s="27">
        <f>'נב"מ'!D104+'הגנה"צ'!D104+'שו"ט'!D104</f>
        <v>0</v>
      </c>
      <c r="E104" s="32">
        <v>5000</v>
      </c>
      <c r="F104" s="32">
        <f t="shared" si="2"/>
        <v>0</v>
      </c>
      <c r="G104" s="40"/>
    </row>
    <row r="105" spans="1:7" s="22" customFormat="1" x14ac:dyDescent="0.25">
      <c r="A105" s="70" t="s">
        <v>136</v>
      </c>
      <c r="B105" s="39" t="s">
        <v>118</v>
      </c>
      <c r="C105" s="66" t="s">
        <v>11</v>
      </c>
      <c r="D105" s="27">
        <f>'נב"מ'!D105+'הגנה"צ'!D105+'שו"ט'!D105</f>
        <v>0</v>
      </c>
      <c r="E105" s="32">
        <v>5500</v>
      </c>
      <c r="F105" s="32">
        <f t="shared" si="2"/>
        <v>0</v>
      </c>
      <c r="G105" s="40"/>
    </row>
    <row r="106" spans="1:7" s="22" customFormat="1" x14ac:dyDescent="0.25">
      <c r="A106" s="70" t="s">
        <v>137</v>
      </c>
      <c r="B106" s="39" t="s">
        <v>119</v>
      </c>
      <c r="C106" s="66" t="s">
        <v>11</v>
      </c>
      <c r="D106" s="27">
        <f>'נב"מ'!D106+'הגנה"צ'!D106+'שו"ט'!D106</f>
        <v>0</v>
      </c>
      <c r="E106" s="32">
        <v>6100</v>
      </c>
      <c r="F106" s="32">
        <f t="shared" si="2"/>
        <v>0</v>
      </c>
      <c r="G106" s="40"/>
    </row>
    <row r="107" spans="1:7" s="22" customFormat="1" x14ac:dyDescent="0.25">
      <c r="A107" s="70" t="s">
        <v>138</v>
      </c>
      <c r="B107" s="39" t="s">
        <v>120</v>
      </c>
      <c r="C107" s="66" t="s">
        <v>11</v>
      </c>
      <c r="D107" s="27">
        <f>'נב"מ'!D107+'הגנה"צ'!D107+'שו"ט'!D107</f>
        <v>0</v>
      </c>
      <c r="E107" s="32">
        <v>7100</v>
      </c>
      <c r="F107" s="32">
        <f t="shared" si="2"/>
        <v>0</v>
      </c>
      <c r="G107" s="40"/>
    </row>
    <row r="108" spans="1:7" s="22" customFormat="1" ht="69" x14ac:dyDescent="0.25">
      <c r="A108" s="70" t="s">
        <v>139</v>
      </c>
      <c r="B108" s="69" t="s">
        <v>140</v>
      </c>
      <c r="C108" s="66" t="s">
        <v>11</v>
      </c>
      <c r="D108" s="27">
        <f>'נב"מ'!D108+'הגנה"צ'!D108+'שו"ט'!D108</f>
        <v>1</v>
      </c>
      <c r="E108" s="32">
        <v>3100</v>
      </c>
      <c r="F108" s="32">
        <f t="shared" si="2"/>
        <v>3100</v>
      </c>
      <c r="G108" s="40"/>
    </row>
    <row r="109" spans="1:7" s="22" customFormat="1" x14ac:dyDescent="0.25">
      <c r="A109" s="70" t="s">
        <v>141</v>
      </c>
      <c r="B109" s="39" t="s">
        <v>117</v>
      </c>
      <c r="C109" s="66" t="s">
        <v>11</v>
      </c>
      <c r="D109" s="27">
        <f>'נב"מ'!D109+'הגנה"צ'!D109+'שו"ט'!D109</f>
        <v>0</v>
      </c>
      <c r="E109" s="32">
        <v>3800</v>
      </c>
      <c r="F109" s="32">
        <f t="shared" si="2"/>
        <v>0</v>
      </c>
      <c r="G109" s="40"/>
    </row>
    <row r="110" spans="1:7" s="22" customFormat="1" x14ac:dyDescent="0.25">
      <c r="A110" s="70" t="s">
        <v>142</v>
      </c>
      <c r="B110" s="39" t="s">
        <v>118</v>
      </c>
      <c r="C110" s="66" t="s">
        <v>11</v>
      </c>
      <c r="D110" s="27">
        <f>'נב"מ'!D110+'הגנה"צ'!D110+'שו"ט'!D110</f>
        <v>0</v>
      </c>
      <c r="E110" s="32">
        <v>4600</v>
      </c>
      <c r="F110" s="32">
        <f t="shared" si="2"/>
        <v>0</v>
      </c>
      <c r="G110" s="40"/>
    </row>
    <row r="111" spans="1:7" s="22" customFormat="1" x14ac:dyDescent="0.25">
      <c r="A111" s="70" t="s">
        <v>143</v>
      </c>
      <c r="B111" s="39" t="s">
        <v>119</v>
      </c>
      <c r="C111" s="66" t="s">
        <v>11</v>
      </c>
      <c r="D111" s="27">
        <f>'נב"מ'!D111+'הגנה"צ'!D111+'שו"ט'!D111</f>
        <v>0</v>
      </c>
      <c r="E111" s="32">
        <v>4800</v>
      </c>
      <c r="F111" s="32">
        <f t="shared" si="2"/>
        <v>0</v>
      </c>
      <c r="G111" s="40"/>
    </row>
    <row r="112" spans="1:7" s="22" customFormat="1" x14ac:dyDescent="0.25">
      <c r="A112" s="70" t="s">
        <v>144</v>
      </c>
      <c r="B112" s="39" t="s">
        <v>120</v>
      </c>
      <c r="C112" s="66" t="s">
        <v>11</v>
      </c>
      <c r="D112" s="27">
        <f>'נב"מ'!D112+'הגנה"צ'!D112+'שו"ט'!D112</f>
        <v>0</v>
      </c>
      <c r="E112" s="32">
        <v>5100</v>
      </c>
      <c r="F112" s="32">
        <f t="shared" si="2"/>
        <v>0</v>
      </c>
      <c r="G112" s="40"/>
    </row>
    <row r="113" spans="1:7" s="22" customFormat="1" ht="69" x14ac:dyDescent="0.25">
      <c r="A113" s="70" t="s">
        <v>145</v>
      </c>
      <c r="B113" s="69" t="s">
        <v>146</v>
      </c>
      <c r="C113" s="66" t="s">
        <v>11</v>
      </c>
      <c r="D113" s="27">
        <f>'נב"מ'!D113+'הגנה"צ'!D113+'שו"ט'!D113</f>
        <v>1</v>
      </c>
      <c r="E113" s="32">
        <v>4300</v>
      </c>
      <c r="F113" s="32">
        <f t="shared" si="2"/>
        <v>4300</v>
      </c>
      <c r="G113" s="40"/>
    </row>
    <row r="114" spans="1:7" s="22" customFormat="1" x14ac:dyDescent="0.25">
      <c r="A114" s="70" t="s">
        <v>147</v>
      </c>
      <c r="B114" s="39" t="s">
        <v>117</v>
      </c>
      <c r="C114" s="66" t="s">
        <v>11</v>
      </c>
      <c r="D114" s="27">
        <f>'נב"מ'!D114+'הגנה"צ'!D114+'שו"ט'!D114</f>
        <v>0</v>
      </c>
      <c r="E114" s="32">
        <v>5000</v>
      </c>
      <c r="F114" s="32">
        <f t="shared" si="2"/>
        <v>0</v>
      </c>
      <c r="G114" s="40"/>
    </row>
    <row r="115" spans="1:7" s="22" customFormat="1" x14ac:dyDescent="0.25">
      <c r="A115" s="70" t="s">
        <v>148</v>
      </c>
      <c r="B115" s="39" t="s">
        <v>118</v>
      </c>
      <c r="C115" s="66" t="s">
        <v>11</v>
      </c>
      <c r="D115" s="27">
        <f>'נב"מ'!D115+'הגנה"צ'!D115+'שו"ט'!D115</f>
        <v>0</v>
      </c>
      <c r="E115" s="32">
        <v>5200</v>
      </c>
      <c r="F115" s="32">
        <f t="shared" si="2"/>
        <v>0</v>
      </c>
      <c r="G115" s="40"/>
    </row>
    <row r="116" spans="1:7" s="22" customFormat="1" x14ac:dyDescent="0.25">
      <c r="A116" s="70" t="s">
        <v>149</v>
      </c>
      <c r="B116" s="39" t="s">
        <v>119</v>
      </c>
      <c r="C116" s="66" t="s">
        <v>11</v>
      </c>
      <c r="D116" s="27">
        <f>'נב"מ'!D116+'הגנה"צ'!D116+'שו"ט'!D116</f>
        <v>0</v>
      </c>
      <c r="E116" s="32">
        <v>5700</v>
      </c>
      <c r="F116" s="32">
        <f t="shared" si="2"/>
        <v>0</v>
      </c>
      <c r="G116" s="40"/>
    </row>
    <row r="117" spans="1:7" s="22" customFormat="1" x14ac:dyDescent="0.25">
      <c r="A117" s="70" t="s">
        <v>150</v>
      </c>
      <c r="B117" s="39" t="s">
        <v>120</v>
      </c>
      <c r="C117" s="66" t="s">
        <v>11</v>
      </c>
      <c r="D117" s="27">
        <f>'נב"מ'!D117+'הגנה"צ'!D117+'שו"ט'!D117</f>
        <v>0</v>
      </c>
      <c r="E117" s="32">
        <v>6500</v>
      </c>
      <c r="F117" s="32">
        <f t="shared" si="2"/>
        <v>0</v>
      </c>
      <c r="G117" s="40"/>
    </row>
    <row r="118" spans="1:7" s="22" customFormat="1" ht="75" customHeight="1" x14ac:dyDescent="0.25">
      <c r="A118" s="70" t="s">
        <v>151</v>
      </c>
      <c r="B118" s="69" t="s">
        <v>152</v>
      </c>
      <c r="C118" s="66" t="s">
        <v>11</v>
      </c>
      <c r="D118" s="27">
        <f>'נב"מ'!D118+'הגנה"צ'!D118+'שו"ט'!D118</f>
        <v>1</v>
      </c>
      <c r="E118" s="32">
        <v>3600</v>
      </c>
      <c r="F118" s="32">
        <f t="shared" si="2"/>
        <v>3600</v>
      </c>
      <c r="G118" s="40"/>
    </row>
    <row r="119" spans="1:7" s="22" customFormat="1" x14ac:dyDescent="0.25">
      <c r="A119" s="70" t="s">
        <v>153</v>
      </c>
      <c r="B119" s="39" t="s">
        <v>117</v>
      </c>
      <c r="C119" s="66" t="s">
        <v>11</v>
      </c>
      <c r="D119" s="27">
        <f>'נב"מ'!D119+'הגנה"צ'!D119+'שו"ט'!D119</f>
        <v>0</v>
      </c>
      <c r="E119" s="32">
        <v>4700</v>
      </c>
      <c r="F119" s="32">
        <f t="shared" si="2"/>
        <v>0</v>
      </c>
      <c r="G119" s="40"/>
    </row>
    <row r="120" spans="1:7" s="22" customFormat="1" x14ac:dyDescent="0.25">
      <c r="A120" s="70" t="s">
        <v>154</v>
      </c>
      <c r="B120" s="39" t="s">
        <v>118</v>
      </c>
      <c r="C120" s="66" t="s">
        <v>11</v>
      </c>
      <c r="D120" s="27">
        <f>'נב"מ'!D120+'הגנה"צ'!D120+'שו"ט'!D120</f>
        <v>0</v>
      </c>
      <c r="E120" s="32">
        <v>5200</v>
      </c>
      <c r="F120" s="32">
        <f t="shared" si="2"/>
        <v>0</v>
      </c>
      <c r="G120" s="40"/>
    </row>
    <row r="121" spans="1:7" s="22" customFormat="1" x14ac:dyDescent="0.25">
      <c r="A121" s="70" t="s">
        <v>155</v>
      </c>
      <c r="B121" s="39" t="s">
        <v>119</v>
      </c>
      <c r="C121" s="66" t="s">
        <v>11</v>
      </c>
      <c r="D121" s="27">
        <f>'נב"מ'!D121+'הגנה"צ'!D121+'שו"ט'!D121</f>
        <v>0</v>
      </c>
      <c r="E121" s="32">
        <v>5700</v>
      </c>
      <c r="F121" s="32">
        <f t="shared" si="2"/>
        <v>0</v>
      </c>
      <c r="G121" s="40"/>
    </row>
    <row r="122" spans="1:7" s="22" customFormat="1" x14ac:dyDescent="0.25">
      <c r="A122" s="70" t="s">
        <v>156</v>
      </c>
      <c r="B122" s="39" t="s">
        <v>120</v>
      </c>
      <c r="C122" s="66" t="s">
        <v>11</v>
      </c>
      <c r="D122" s="27">
        <f>'נב"מ'!D122+'הגנה"צ'!D122+'שו"ט'!D122</f>
        <v>0</v>
      </c>
      <c r="E122" s="32">
        <v>6500</v>
      </c>
      <c r="F122" s="32">
        <f t="shared" si="2"/>
        <v>0</v>
      </c>
      <c r="G122" s="40"/>
    </row>
    <row r="123" spans="1:7" s="22" customFormat="1" ht="90" customHeight="1" x14ac:dyDescent="0.25">
      <c r="A123" s="70" t="s">
        <v>157</v>
      </c>
      <c r="B123" s="69" t="s">
        <v>158</v>
      </c>
      <c r="C123" s="66" t="s">
        <v>11</v>
      </c>
      <c r="D123" s="27">
        <f>'נב"מ'!D123+'הגנה"צ'!D123+'שו"ט'!D123</f>
        <v>1</v>
      </c>
      <c r="E123" s="32">
        <v>4300</v>
      </c>
      <c r="F123" s="32">
        <f t="shared" si="2"/>
        <v>4300</v>
      </c>
      <c r="G123" s="40"/>
    </row>
    <row r="124" spans="1:7" s="22" customFormat="1" x14ac:dyDescent="0.25">
      <c r="A124" s="70" t="s">
        <v>159</v>
      </c>
      <c r="B124" s="39" t="s">
        <v>117</v>
      </c>
      <c r="C124" s="66" t="s">
        <v>11</v>
      </c>
      <c r="D124" s="27">
        <f>'נב"מ'!D124+'הגנה"צ'!D124+'שו"ט'!D124</f>
        <v>0</v>
      </c>
      <c r="E124" s="32">
        <v>5700</v>
      </c>
      <c r="F124" s="32">
        <f t="shared" si="2"/>
        <v>0</v>
      </c>
      <c r="G124" s="40"/>
    </row>
    <row r="125" spans="1:7" s="22" customFormat="1" x14ac:dyDescent="0.25">
      <c r="A125" s="70" t="s">
        <v>160</v>
      </c>
      <c r="B125" s="39" t="s">
        <v>118</v>
      </c>
      <c r="C125" s="66" t="s">
        <v>11</v>
      </c>
      <c r="D125" s="27">
        <f>'נב"מ'!D125+'הגנה"צ'!D125+'שו"ט'!D125</f>
        <v>0</v>
      </c>
      <c r="E125" s="32">
        <v>6300</v>
      </c>
      <c r="F125" s="32">
        <f t="shared" si="2"/>
        <v>0</v>
      </c>
      <c r="G125" s="40"/>
    </row>
    <row r="126" spans="1:7" s="22" customFormat="1" x14ac:dyDescent="0.25">
      <c r="A126" s="70" t="s">
        <v>161</v>
      </c>
      <c r="B126" s="39" t="s">
        <v>119</v>
      </c>
      <c r="C126" s="66" t="s">
        <v>11</v>
      </c>
      <c r="D126" s="27">
        <f>'נב"מ'!D126+'הגנה"צ'!D126+'שו"ט'!D126</f>
        <v>0</v>
      </c>
      <c r="E126" s="32">
        <v>7100</v>
      </c>
      <c r="F126" s="32">
        <f t="shared" si="2"/>
        <v>0</v>
      </c>
      <c r="G126" s="40"/>
    </row>
    <row r="127" spans="1:7" s="22" customFormat="1" x14ac:dyDescent="0.25">
      <c r="A127" s="70" t="s">
        <v>162</v>
      </c>
      <c r="B127" s="39" t="s">
        <v>120</v>
      </c>
      <c r="C127" s="66" t="s">
        <v>11</v>
      </c>
      <c r="D127" s="27">
        <f>'נב"מ'!D127+'הגנה"צ'!D127+'שו"ט'!D127</f>
        <v>0</v>
      </c>
      <c r="E127" s="32">
        <v>7500</v>
      </c>
      <c r="F127" s="32">
        <f t="shared" si="2"/>
        <v>0</v>
      </c>
      <c r="G127" s="40"/>
    </row>
    <row r="128" spans="1:7" s="22" customFormat="1" x14ac:dyDescent="0.25">
      <c r="A128" s="70" t="s">
        <v>163</v>
      </c>
      <c r="B128" s="39" t="s">
        <v>164</v>
      </c>
      <c r="C128" s="66" t="s">
        <v>11</v>
      </c>
      <c r="D128" s="27">
        <f>'נב"מ'!D128+'הגנה"צ'!D128+'שו"ט'!D128</f>
        <v>0</v>
      </c>
      <c r="E128" s="32">
        <v>700</v>
      </c>
      <c r="F128" s="32">
        <f t="shared" si="2"/>
        <v>0</v>
      </c>
      <c r="G128" s="40"/>
    </row>
    <row r="129" spans="1:7" s="22" customFormat="1" ht="55.2" x14ac:dyDescent="0.25">
      <c r="A129" s="70" t="s">
        <v>165</v>
      </c>
      <c r="B129" s="69" t="s">
        <v>166</v>
      </c>
      <c r="C129" s="66" t="s">
        <v>11</v>
      </c>
      <c r="D129" s="27">
        <f>'נב"מ'!D129+'הגנה"צ'!D129+'שו"ט'!D129</f>
        <v>1</v>
      </c>
      <c r="E129" s="32">
        <v>4400</v>
      </c>
      <c r="F129" s="32">
        <f t="shared" si="2"/>
        <v>4400</v>
      </c>
      <c r="G129" s="40"/>
    </row>
    <row r="130" spans="1:7" s="22" customFormat="1" x14ac:dyDescent="0.25">
      <c r="A130" s="70" t="s">
        <v>167</v>
      </c>
      <c r="B130" s="39" t="s">
        <v>117</v>
      </c>
      <c r="C130" s="66" t="s">
        <v>11</v>
      </c>
      <c r="D130" s="27">
        <f>'נב"מ'!D130+'הגנה"צ'!D130+'שו"ט'!D130</f>
        <v>0</v>
      </c>
      <c r="E130" s="32">
        <v>4600</v>
      </c>
      <c r="F130" s="32">
        <f t="shared" si="2"/>
        <v>0</v>
      </c>
      <c r="G130" s="40"/>
    </row>
    <row r="131" spans="1:7" s="22" customFormat="1" x14ac:dyDescent="0.25">
      <c r="A131" s="70" t="s">
        <v>168</v>
      </c>
      <c r="B131" s="39" t="s">
        <v>118</v>
      </c>
      <c r="C131" s="66" t="s">
        <v>11</v>
      </c>
      <c r="D131" s="27">
        <f>'נב"מ'!D131+'הגנה"צ'!D131+'שו"ט'!D131</f>
        <v>0</v>
      </c>
      <c r="E131" s="32">
        <v>6100</v>
      </c>
      <c r="F131" s="32">
        <f t="shared" si="2"/>
        <v>0</v>
      </c>
      <c r="G131" s="40"/>
    </row>
    <row r="132" spans="1:7" s="22" customFormat="1" x14ac:dyDescent="0.25">
      <c r="A132" s="70" t="s">
        <v>169</v>
      </c>
      <c r="B132" s="39" t="s">
        <v>120</v>
      </c>
      <c r="C132" s="66" t="s">
        <v>11</v>
      </c>
      <c r="D132" s="27">
        <f>'נב"מ'!D132+'הגנה"צ'!D132+'שו"ט'!D132</f>
        <v>0</v>
      </c>
      <c r="E132" s="32">
        <v>6900</v>
      </c>
      <c r="F132" s="32">
        <f t="shared" si="2"/>
        <v>0</v>
      </c>
      <c r="G132" s="40"/>
    </row>
    <row r="133" spans="1:7" s="22" customFormat="1" ht="41.4" x14ac:dyDescent="0.25">
      <c r="A133" s="70" t="s">
        <v>170</v>
      </c>
      <c r="B133" s="39" t="s">
        <v>171</v>
      </c>
      <c r="C133" s="66" t="s">
        <v>11</v>
      </c>
      <c r="D133" s="27">
        <f>'נב"מ'!D133+'הגנה"צ'!D133+'שו"ט'!D133</f>
        <v>1</v>
      </c>
      <c r="E133" s="32">
        <v>7500</v>
      </c>
      <c r="F133" s="32">
        <f t="shared" si="2"/>
        <v>7500</v>
      </c>
      <c r="G133" s="40"/>
    </row>
    <row r="134" spans="1:7" s="22" customFormat="1" x14ac:dyDescent="0.25">
      <c r="A134" s="70" t="s">
        <v>172</v>
      </c>
      <c r="B134" s="39" t="s">
        <v>117</v>
      </c>
      <c r="C134" s="66" t="s">
        <v>11</v>
      </c>
      <c r="D134" s="27">
        <f>'נב"מ'!D134+'הגנה"צ'!D134+'שו"ט'!D134</f>
        <v>0</v>
      </c>
      <c r="E134" s="32">
        <v>8000</v>
      </c>
      <c r="F134" s="32">
        <f t="shared" si="2"/>
        <v>0</v>
      </c>
      <c r="G134" s="40"/>
    </row>
    <row r="135" spans="1:7" s="22" customFormat="1" x14ac:dyDescent="0.25">
      <c r="A135" s="70" t="s">
        <v>173</v>
      </c>
      <c r="B135" s="39" t="s">
        <v>118</v>
      </c>
      <c r="C135" s="66" t="s">
        <v>11</v>
      </c>
      <c r="D135" s="27">
        <f>'נב"מ'!D135+'הגנה"צ'!D135+'שו"ט'!D135</f>
        <v>0</v>
      </c>
      <c r="E135" s="32">
        <v>8500</v>
      </c>
      <c r="F135" s="32">
        <f t="shared" si="2"/>
        <v>0</v>
      </c>
      <c r="G135" s="40"/>
    </row>
    <row r="136" spans="1:7" s="22" customFormat="1" x14ac:dyDescent="0.25">
      <c r="A136" s="70" t="s">
        <v>174</v>
      </c>
      <c r="B136" s="39" t="s">
        <v>120</v>
      </c>
      <c r="C136" s="66" t="s">
        <v>11</v>
      </c>
      <c r="D136" s="27">
        <f>'נב"מ'!D136+'הגנה"צ'!D136+'שו"ט'!D136</f>
        <v>0</v>
      </c>
      <c r="E136" s="32">
        <v>10000</v>
      </c>
      <c r="F136" s="32">
        <f t="shared" si="2"/>
        <v>0</v>
      </c>
      <c r="G136" s="40"/>
    </row>
    <row r="137" spans="1:7" s="22" customFormat="1" ht="69" x14ac:dyDescent="0.25">
      <c r="A137" s="70" t="s">
        <v>175</v>
      </c>
      <c r="B137" s="39" t="s">
        <v>176</v>
      </c>
      <c r="C137" s="66" t="s">
        <v>11</v>
      </c>
      <c r="D137" s="27">
        <f>'נב"מ'!D137+'הגנה"צ'!D137+'שו"ט'!D137</f>
        <v>1</v>
      </c>
      <c r="E137" s="32">
        <v>900</v>
      </c>
      <c r="F137" s="32">
        <f t="shared" si="2"/>
        <v>900</v>
      </c>
      <c r="G137" s="40"/>
    </row>
    <row r="138" spans="1:7" s="22" customFormat="1" x14ac:dyDescent="0.25">
      <c r="A138" s="70" t="s">
        <v>177</v>
      </c>
      <c r="B138" s="39" t="s">
        <v>178</v>
      </c>
      <c r="C138" s="66" t="s">
        <v>11</v>
      </c>
      <c r="D138" s="27">
        <f>'נב"מ'!D138+'הגנה"צ'!D138+'שו"ט'!D138</f>
        <v>0</v>
      </c>
      <c r="E138" s="32">
        <v>1200</v>
      </c>
      <c r="F138" s="32">
        <f t="shared" si="2"/>
        <v>0</v>
      </c>
      <c r="G138" s="40"/>
    </row>
    <row r="139" spans="1:7" s="22" customFormat="1" ht="27.6" x14ac:dyDescent="0.25">
      <c r="A139" s="70" t="s">
        <v>179</v>
      </c>
      <c r="B139" s="39" t="s">
        <v>180</v>
      </c>
      <c r="C139" s="66" t="s">
        <v>11</v>
      </c>
      <c r="D139" s="27">
        <f>'נב"מ'!D139+'הגנה"צ'!D139+'שו"ט'!D139</f>
        <v>1</v>
      </c>
      <c r="E139" s="32">
        <v>350</v>
      </c>
      <c r="F139" s="32">
        <f t="shared" si="2"/>
        <v>350</v>
      </c>
      <c r="G139" s="40"/>
    </row>
    <row r="140" spans="1:7" s="22" customFormat="1" x14ac:dyDescent="0.25">
      <c r="A140" s="70" t="s">
        <v>182</v>
      </c>
      <c r="B140" s="39" t="s">
        <v>181</v>
      </c>
      <c r="C140" s="66" t="s">
        <v>11</v>
      </c>
      <c r="D140" s="27">
        <f>'נב"מ'!D140+'הגנה"צ'!D140+'שו"ט'!D140</f>
        <v>0</v>
      </c>
      <c r="E140" s="32">
        <v>650</v>
      </c>
      <c r="F140" s="32">
        <f t="shared" si="2"/>
        <v>0</v>
      </c>
      <c r="G140" s="40"/>
    </row>
    <row r="141" spans="1:7" s="22" customFormat="1" ht="41.4" x14ac:dyDescent="0.25">
      <c r="A141" s="70" t="s">
        <v>183</v>
      </c>
      <c r="B141" s="39" t="s">
        <v>184</v>
      </c>
      <c r="C141" s="66" t="s">
        <v>11</v>
      </c>
      <c r="D141" s="27">
        <f>'נב"מ'!D141+'הגנה"צ'!D141+'שו"ט'!D141</f>
        <v>1</v>
      </c>
      <c r="E141" s="32">
        <v>1000</v>
      </c>
      <c r="F141" s="32">
        <f t="shared" si="2"/>
        <v>1000</v>
      </c>
      <c r="G141" s="40"/>
    </row>
    <row r="142" spans="1:7" s="22" customFormat="1" x14ac:dyDescent="0.25">
      <c r="A142" s="70" t="s">
        <v>185</v>
      </c>
      <c r="B142" s="39" t="s">
        <v>186</v>
      </c>
      <c r="C142" s="66" t="s">
        <v>11</v>
      </c>
      <c r="D142" s="27">
        <f>'נב"מ'!D142+'הגנה"צ'!D142+'שו"ט'!D142</f>
        <v>1</v>
      </c>
      <c r="E142" s="32">
        <v>400</v>
      </c>
      <c r="F142" s="32">
        <f t="shared" si="2"/>
        <v>400</v>
      </c>
      <c r="G142" s="40"/>
    </row>
    <row r="143" spans="1:7" s="22" customFormat="1" x14ac:dyDescent="0.25">
      <c r="A143" s="70" t="s">
        <v>187</v>
      </c>
      <c r="B143" s="39" t="s">
        <v>188</v>
      </c>
      <c r="C143" s="66" t="s">
        <v>11</v>
      </c>
      <c r="D143" s="27">
        <f>'נב"מ'!D143+'הגנה"צ'!D143+'שו"ט'!D143</f>
        <v>1</v>
      </c>
      <c r="E143" s="32">
        <v>450</v>
      </c>
      <c r="F143" s="32">
        <f t="shared" si="2"/>
        <v>450</v>
      </c>
      <c r="G143" s="40"/>
    </row>
    <row r="144" spans="1:7" s="22" customFormat="1" x14ac:dyDescent="0.25">
      <c r="A144" s="70" t="s">
        <v>189</v>
      </c>
      <c r="B144" s="39" t="s">
        <v>190</v>
      </c>
      <c r="C144" s="66" t="s">
        <v>11</v>
      </c>
      <c r="D144" s="27">
        <f>'נב"מ'!D144+'הגנה"צ'!D144+'שו"ט'!D144</f>
        <v>2</v>
      </c>
      <c r="E144" s="32">
        <v>350</v>
      </c>
      <c r="F144" s="32">
        <f t="shared" si="2"/>
        <v>700</v>
      </c>
      <c r="G144" s="40"/>
    </row>
    <row r="145" spans="1:7" s="22" customFormat="1" x14ac:dyDescent="0.25">
      <c r="A145" s="70" t="s">
        <v>192</v>
      </c>
      <c r="B145" s="39" t="s">
        <v>191</v>
      </c>
      <c r="C145" s="66" t="s">
        <v>11</v>
      </c>
      <c r="D145" s="27">
        <f>'נב"מ'!D145+'הגנה"צ'!D145+'שו"ט'!D145</f>
        <v>1</v>
      </c>
      <c r="E145" s="32">
        <v>750</v>
      </c>
      <c r="F145" s="32">
        <f t="shared" si="2"/>
        <v>750</v>
      </c>
      <c r="G145" s="40"/>
    </row>
    <row r="146" spans="1:7" s="22" customFormat="1" x14ac:dyDescent="0.25">
      <c r="A146" s="70" t="s">
        <v>194</v>
      </c>
      <c r="B146" s="39" t="s">
        <v>193</v>
      </c>
      <c r="C146" s="66" t="s">
        <v>11</v>
      </c>
      <c r="D146" s="27">
        <f>'נב"מ'!D146+'הגנה"צ'!D146+'שו"ט'!D146</f>
        <v>1</v>
      </c>
      <c r="E146" s="32">
        <v>500</v>
      </c>
      <c r="F146" s="32">
        <f t="shared" si="2"/>
        <v>500</v>
      </c>
      <c r="G146" s="40"/>
    </row>
    <row r="147" spans="1:7" s="22" customFormat="1" x14ac:dyDescent="0.25">
      <c r="A147" s="70" t="s">
        <v>195</v>
      </c>
      <c r="B147" s="39" t="s">
        <v>196</v>
      </c>
      <c r="C147" s="66" t="s">
        <v>11</v>
      </c>
      <c r="D147" s="27">
        <f>'נב"מ'!D147+'הגנה"צ'!D147+'שו"ט'!D147</f>
        <v>1</v>
      </c>
      <c r="E147" s="32">
        <v>600</v>
      </c>
      <c r="F147" s="32">
        <f t="shared" si="2"/>
        <v>600</v>
      </c>
      <c r="G147" s="40"/>
    </row>
    <row r="148" spans="1:7" s="22" customFormat="1" x14ac:dyDescent="0.25">
      <c r="A148" s="70" t="s">
        <v>197</v>
      </c>
      <c r="B148" s="39" t="s">
        <v>198</v>
      </c>
      <c r="C148" s="66" t="s">
        <v>11</v>
      </c>
      <c r="D148" s="27">
        <f>'נב"מ'!D148+'הגנה"צ'!D148+'שו"ט'!D148</f>
        <v>1</v>
      </c>
      <c r="E148" s="32">
        <v>250</v>
      </c>
      <c r="F148" s="32">
        <f t="shared" si="2"/>
        <v>250</v>
      </c>
      <c r="G148" s="40"/>
    </row>
    <row r="149" spans="1:7" s="22" customFormat="1" ht="27.6" x14ac:dyDescent="0.25">
      <c r="A149" s="70" t="s">
        <v>199</v>
      </c>
      <c r="B149" s="39" t="s">
        <v>200</v>
      </c>
      <c r="C149" s="66" t="s">
        <v>11</v>
      </c>
      <c r="D149" s="27">
        <f>'נב"מ'!D149+'הגנה"צ'!D149+'שו"ט'!D149</f>
        <v>1</v>
      </c>
      <c r="E149" s="32">
        <v>500</v>
      </c>
      <c r="F149" s="32">
        <f t="shared" si="2"/>
        <v>500</v>
      </c>
      <c r="G149" s="40"/>
    </row>
    <row r="150" spans="1:7" s="22" customFormat="1" ht="27.6" x14ac:dyDescent="0.25">
      <c r="A150" s="70" t="s">
        <v>202</v>
      </c>
      <c r="B150" s="39" t="s">
        <v>201</v>
      </c>
      <c r="C150" s="66" t="s">
        <v>11</v>
      </c>
      <c r="D150" s="27">
        <f>'נב"מ'!D150+'הגנה"צ'!D150+'שו"ט'!D150</f>
        <v>1</v>
      </c>
      <c r="E150" s="32">
        <v>600</v>
      </c>
      <c r="F150" s="32">
        <f t="shared" si="2"/>
        <v>600</v>
      </c>
      <c r="G150" s="40"/>
    </row>
    <row r="151" spans="1:7" s="22" customFormat="1" x14ac:dyDescent="0.25">
      <c r="A151" s="70" t="s">
        <v>204</v>
      </c>
      <c r="B151" s="39" t="s">
        <v>203</v>
      </c>
      <c r="C151" s="66" t="s">
        <v>11</v>
      </c>
      <c r="D151" s="27">
        <f>'נב"מ'!D151+'הגנה"צ'!D151+'שו"ט'!D151</f>
        <v>1</v>
      </c>
      <c r="E151" s="32">
        <v>650</v>
      </c>
      <c r="F151" s="32">
        <f t="shared" si="2"/>
        <v>650</v>
      </c>
      <c r="G151" s="40"/>
    </row>
    <row r="152" spans="1:7" s="22" customFormat="1" x14ac:dyDescent="0.25">
      <c r="A152" s="70" t="s">
        <v>205</v>
      </c>
      <c r="B152" s="39" t="s">
        <v>206</v>
      </c>
      <c r="C152" s="66" t="s">
        <v>11</v>
      </c>
      <c r="D152" s="27">
        <f>'נב"מ'!D152+'הגנה"צ'!D152+'שו"ט'!D152</f>
        <v>1</v>
      </c>
      <c r="E152" s="32">
        <v>450</v>
      </c>
      <c r="F152" s="32">
        <f t="shared" ref="F152:F207" si="3">E152*D152</f>
        <v>450</v>
      </c>
      <c r="G152" s="40"/>
    </row>
    <row r="153" spans="1:7" s="22" customFormat="1" ht="27.6" x14ac:dyDescent="0.25">
      <c r="A153" s="70" t="s">
        <v>207</v>
      </c>
      <c r="B153" s="39" t="s">
        <v>208</v>
      </c>
      <c r="C153" s="66" t="s">
        <v>11</v>
      </c>
      <c r="D153" s="27">
        <f>'נב"מ'!D153+'הגנה"צ'!D153+'שו"ט'!D153</f>
        <v>1</v>
      </c>
      <c r="E153" s="32">
        <v>500</v>
      </c>
      <c r="F153" s="32">
        <f t="shared" si="3"/>
        <v>500</v>
      </c>
      <c r="G153" s="40"/>
    </row>
    <row r="154" spans="1:7" s="22" customFormat="1" ht="41.4" x14ac:dyDescent="0.25">
      <c r="A154" s="70" t="s">
        <v>209</v>
      </c>
      <c r="B154" s="39" t="s">
        <v>210</v>
      </c>
      <c r="C154" s="66" t="s">
        <v>11</v>
      </c>
      <c r="D154" s="27">
        <f>'נב"מ'!D154+'הגנה"צ'!D154+'שו"ט'!D154</f>
        <v>1</v>
      </c>
      <c r="E154" s="32">
        <v>2000</v>
      </c>
      <c r="F154" s="32">
        <f t="shared" si="3"/>
        <v>2000</v>
      </c>
      <c r="G154" s="40"/>
    </row>
    <row r="155" spans="1:7" s="22" customFormat="1" x14ac:dyDescent="0.25">
      <c r="A155" s="70" t="s">
        <v>211</v>
      </c>
      <c r="B155" s="39" t="s">
        <v>212</v>
      </c>
      <c r="C155" s="66" t="s">
        <v>11</v>
      </c>
      <c r="D155" s="27">
        <f>'נב"מ'!D155+'הגנה"צ'!D155+'שו"ט'!D155</f>
        <v>1</v>
      </c>
      <c r="E155" s="32">
        <v>400</v>
      </c>
      <c r="F155" s="32">
        <f t="shared" si="3"/>
        <v>400</v>
      </c>
      <c r="G155" s="40"/>
    </row>
    <row r="156" spans="1:7" s="22" customFormat="1" x14ac:dyDescent="0.25">
      <c r="A156" s="70" t="s">
        <v>214</v>
      </c>
      <c r="B156" s="39" t="s">
        <v>213</v>
      </c>
      <c r="C156" s="66" t="s">
        <v>11</v>
      </c>
      <c r="D156" s="27">
        <f>'נב"מ'!D156+'הגנה"צ'!D156+'שו"ט'!D156</f>
        <v>1</v>
      </c>
      <c r="E156" s="32">
        <v>500</v>
      </c>
      <c r="F156" s="32">
        <f t="shared" si="3"/>
        <v>500</v>
      </c>
      <c r="G156" s="40"/>
    </row>
    <row r="157" spans="1:7" s="22" customFormat="1" ht="55.2" x14ac:dyDescent="0.25">
      <c r="A157" s="70" t="s">
        <v>215</v>
      </c>
      <c r="B157" s="39" t="s">
        <v>216</v>
      </c>
      <c r="C157" s="66" t="s">
        <v>11</v>
      </c>
      <c r="D157" s="27">
        <f>'נב"מ'!D157+'הגנה"צ'!D157+'שו"ט'!D157</f>
        <v>2</v>
      </c>
      <c r="E157" s="32">
        <v>2200</v>
      </c>
      <c r="F157" s="32">
        <f t="shared" si="3"/>
        <v>4400</v>
      </c>
      <c r="G157" s="40"/>
    </row>
    <row r="158" spans="1:7" s="22" customFormat="1" ht="41.4" x14ac:dyDescent="0.25">
      <c r="A158" s="70" t="s">
        <v>217</v>
      </c>
      <c r="B158" s="39" t="s">
        <v>218</v>
      </c>
      <c r="C158" s="66" t="s">
        <v>11</v>
      </c>
      <c r="D158" s="27">
        <f>'נב"מ'!D158+'הגנה"צ'!D158+'שו"ט'!D158</f>
        <v>3</v>
      </c>
      <c r="E158" s="32">
        <v>1000</v>
      </c>
      <c r="F158" s="32">
        <f t="shared" si="3"/>
        <v>3000</v>
      </c>
      <c r="G158" s="40"/>
    </row>
    <row r="159" spans="1:7" s="22" customFormat="1" x14ac:dyDescent="0.25">
      <c r="A159" s="70" t="s">
        <v>220</v>
      </c>
      <c r="B159" s="39" t="s">
        <v>219</v>
      </c>
      <c r="C159" s="66" t="s">
        <v>11</v>
      </c>
      <c r="D159" s="27">
        <f>'נב"מ'!D159+'הגנה"צ'!D159+'שו"ט'!D159</f>
        <v>0</v>
      </c>
      <c r="E159" s="32">
        <v>1200</v>
      </c>
      <c r="F159" s="32">
        <f t="shared" si="3"/>
        <v>0</v>
      </c>
      <c r="G159" s="40"/>
    </row>
    <row r="160" spans="1:7" s="22" customFormat="1" ht="41.4" x14ac:dyDescent="0.25">
      <c r="A160" s="70" t="s">
        <v>221</v>
      </c>
      <c r="B160" s="39" t="s">
        <v>222</v>
      </c>
      <c r="C160" s="66" t="s">
        <v>11</v>
      </c>
      <c r="D160" s="27">
        <f>'נב"מ'!D160+'הגנה"צ'!D160+'שו"ט'!D160</f>
        <v>0</v>
      </c>
      <c r="E160" s="32">
        <v>900</v>
      </c>
      <c r="F160" s="32">
        <f t="shared" si="3"/>
        <v>0</v>
      </c>
      <c r="G160" s="40"/>
    </row>
    <row r="161" spans="1:7" s="22" customFormat="1" x14ac:dyDescent="0.25">
      <c r="A161" s="70" t="s">
        <v>223</v>
      </c>
      <c r="B161" s="39" t="s">
        <v>219</v>
      </c>
      <c r="C161" s="66" t="s">
        <v>11</v>
      </c>
      <c r="D161" s="27">
        <f>'נב"מ'!D161+'הגנה"צ'!D161+'שו"ט'!D161</f>
        <v>0</v>
      </c>
      <c r="E161" s="32">
        <v>1000</v>
      </c>
      <c r="F161" s="32">
        <f t="shared" si="3"/>
        <v>0</v>
      </c>
      <c r="G161" s="40"/>
    </row>
    <row r="162" spans="1:7" s="22" customFormat="1" ht="41.4" x14ac:dyDescent="0.25">
      <c r="A162" s="70" t="s">
        <v>225</v>
      </c>
      <c r="B162" s="39" t="s">
        <v>224</v>
      </c>
      <c r="C162" s="66" t="s">
        <v>11</v>
      </c>
      <c r="D162" s="27">
        <f>'נב"מ'!D162+'הגנה"צ'!D162+'שו"ט'!D162</f>
        <v>0</v>
      </c>
      <c r="E162" s="32">
        <v>1600</v>
      </c>
      <c r="F162" s="32">
        <f t="shared" si="3"/>
        <v>0</v>
      </c>
      <c r="G162" s="40"/>
    </row>
    <row r="163" spans="1:7" s="22" customFormat="1" x14ac:dyDescent="0.25">
      <c r="A163" s="70" t="s">
        <v>226</v>
      </c>
      <c r="B163" s="39" t="s">
        <v>219</v>
      </c>
      <c r="C163" s="66" t="s">
        <v>11</v>
      </c>
      <c r="D163" s="27">
        <f>'נב"מ'!D163+'הגנה"צ'!D163+'שו"ט'!D163</f>
        <v>0</v>
      </c>
      <c r="E163" s="32">
        <v>1700</v>
      </c>
      <c r="F163" s="32">
        <f t="shared" si="3"/>
        <v>0</v>
      </c>
      <c r="G163" s="40"/>
    </row>
    <row r="164" spans="1:7" s="22" customFormat="1" ht="41.4" x14ac:dyDescent="0.25">
      <c r="A164" s="70" t="s">
        <v>227</v>
      </c>
      <c r="B164" s="39" t="s">
        <v>228</v>
      </c>
      <c r="C164" s="66" t="s">
        <v>11</v>
      </c>
      <c r="D164" s="27">
        <f>'נב"מ'!D164+'הגנה"צ'!D164+'שו"ט'!D164</f>
        <v>0</v>
      </c>
      <c r="E164" s="32">
        <v>900</v>
      </c>
      <c r="F164" s="32">
        <f t="shared" si="3"/>
        <v>0</v>
      </c>
      <c r="G164" s="40"/>
    </row>
    <row r="165" spans="1:7" s="22" customFormat="1" x14ac:dyDescent="0.25">
      <c r="A165" s="70" t="s">
        <v>229</v>
      </c>
      <c r="B165" s="39" t="s">
        <v>219</v>
      </c>
      <c r="C165" s="66" t="s">
        <v>11</v>
      </c>
      <c r="D165" s="27">
        <f>'נב"מ'!D165+'הגנה"צ'!D165+'שו"ט'!D165</f>
        <v>0</v>
      </c>
      <c r="E165" s="32">
        <v>1200</v>
      </c>
      <c r="F165" s="32">
        <f t="shared" si="3"/>
        <v>0</v>
      </c>
      <c r="G165" s="40"/>
    </row>
    <row r="166" spans="1:7" s="22" customFormat="1" ht="41.4" x14ac:dyDescent="0.25">
      <c r="A166" s="70" t="s">
        <v>230</v>
      </c>
      <c r="B166" s="39" t="s">
        <v>231</v>
      </c>
      <c r="C166" s="66" t="s">
        <v>11</v>
      </c>
      <c r="D166" s="27">
        <f>'נב"מ'!D166+'הגנה"צ'!D166+'שו"ט'!D166</f>
        <v>0</v>
      </c>
      <c r="E166" s="32">
        <v>900</v>
      </c>
      <c r="F166" s="32">
        <f t="shared" si="3"/>
        <v>0</v>
      </c>
      <c r="G166" s="40"/>
    </row>
    <row r="167" spans="1:7" s="22" customFormat="1" x14ac:dyDescent="0.25">
      <c r="A167" s="70" t="s">
        <v>232</v>
      </c>
      <c r="B167" s="39" t="s">
        <v>219</v>
      </c>
      <c r="C167" s="66" t="s">
        <v>11</v>
      </c>
      <c r="D167" s="27">
        <f>'נב"מ'!D167+'הגנה"צ'!D167+'שו"ט'!D167</f>
        <v>0</v>
      </c>
      <c r="E167" s="32">
        <v>1200</v>
      </c>
      <c r="F167" s="32">
        <f t="shared" si="3"/>
        <v>0</v>
      </c>
      <c r="G167" s="40"/>
    </row>
    <row r="168" spans="1:7" s="22" customFormat="1" ht="41.4" x14ac:dyDescent="0.25">
      <c r="A168" s="70" t="s">
        <v>233</v>
      </c>
      <c r="B168" s="39" t="s">
        <v>234</v>
      </c>
      <c r="C168" s="66" t="s">
        <v>11</v>
      </c>
      <c r="D168" s="27">
        <f>'נב"מ'!D168+'הגנה"צ'!D168+'שו"ט'!D168</f>
        <v>0</v>
      </c>
      <c r="E168" s="32">
        <v>900</v>
      </c>
      <c r="F168" s="32">
        <f t="shared" si="3"/>
        <v>0</v>
      </c>
      <c r="G168" s="40"/>
    </row>
    <row r="169" spans="1:7" s="22" customFormat="1" x14ac:dyDescent="0.25">
      <c r="A169" s="70" t="s">
        <v>235</v>
      </c>
      <c r="B169" s="39" t="s">
        <v>219</v>
      </c>
      <c r="C169" s="66" t="s">
        <v>11</v>
      </c>
      <c r="D169" s="27">
        <f>'נב"מ'!D169+'הגנה"צ'!D169+'שו"ט'!D169</f>
        <v>0</v>
      </c>
      <c r="E169" s="32">
        <v>1200</v>
      </c>
      <c r="F169" s="32">
        <f t="shared" si="3"/>
        <v>0</v>
      </c>
      <c r="G169" s="40"/>
    </row>
    <row r="170" spans="1:7" s="22" customFormat="1" ht="41.4" x14ac:dyDescent="0.25">
      <c r="A170" s="70" t="s">
        <v>236</v>
      </c>
      <c r="B170" s="39" t="s">
        <v>237</v>
      </c>
      <c r="C170" s="66" t="s">
        <v>11</v>
      </c>
      <c r="D170" s="27">
        <f>'נב"מ'!D170+'הגנה"צ'!D170+'שו"ט'!D170</f>
        <v>0</v>
      </c>
      <c r="E170" s="32">
        <v>1400</v>
      </c>
      <c r="F170" s="32">
        <f t="shared" si="3"/>
        <v>0</v>
      </c>
      <c r="G170" s="40"/>
    </row>
    <row r="171" spans="1:7" s="22" customFormat="1" x14ac:dyDescent="0.25">
      <c r="A171" s="70" t="s">
        <v>238</v>
      </c>
      <c r="B171" s="39" t="s">
        <v>219</v>
      </c>
      <c r="C171" s="66" t="s">
        <v>11</v>
      </c>
      <c r="D171" s="27">
        <f>'נב"מ'!D171+'הגנה"צ'!D171+'שו"ט'!D171</f>
        <v>0</v>
      </c>
      <c r="E171" s="32">
        <v>1800</v>
      </c>
      <c r="F171" s="32">
        <f t="shared" si="3"/>
        <v>0</v>
      </c>
      <c r="G171" s="40"/>
    </row>
    <row r="172" spans="1:7" s="22" customFormat="1" x14ac:dyDescent="0.25">
      <c r="A172" s="70" t="s">
        <v>239</v>
      </c>
      <c r="B172" s="39" t="s">
        <v>240</v>
      </c>
      <c r="C172" s="66" t="s">
        <v>11</v>
      </c>
      <c r="D172" s="27">
        <f>'נב"מ'!D172+'הגנה"צ'!D172+'שו"ט'!D172</f>
        <v>10</v>
      </c>
      <c r="E172" s="32">
        <v>250</v>
      </c>
      <c r="F172" s="32">
        <f t="shared" si="3"/>
        <v>2500</v>
      </c>
      <c r="G172" s="40"/>
    </row>
    <row r="173" spans="1:7" s="22" customFormat="1" x14ac:dyDescent="0.25">
      <c r="A173" s="70" t="s">
        <v>241</v>
      </c>
      <c r="B173" s="39" t="s">
        <v>242</v>
      </c>
      <c r="C173" s="66" t="s">
        <v>11</v>
      </c>
      <c r="D173" s="27">
        <f>'נב"מ'!D173+'הגנה"צ'!D173+'שו"ט'!D173</f>
        <v>1</v>
      </c>
      <c r="E173" s="32">
        <v>350</v>
      </c>
      <c r="F173" s="32">
        <f t="shared" si="3"/>
        <v>350</v>
      </c>
      <c r="G173" s="40"/>
    </row>
    <row r="174" spans="1:7" s="22" customFormat="1" x14ac:dyDescent="0.25">
      <c r="A174" s="70" t="s">
        <v>243</v>
      </c>
      <c r="B174" s="39" t="s">
        <v>244</v>
      </c>
      <c r="C174" s="66" t="s">
        <v>11</v>
      </c>
      <c r="D174" s="27">
        <f>'נב"מ'!D174+'הגנה"צ'!D174+'שו"ט'!D174</f>
        <v>1</v>
      </c>
      <c r="E174" s="32">
        <v>350</v>
      </c>
      <c r="F174" s="32">
        <f t="shared" si="3"/>
        <v>350</v>
      </c>
      <c r="G174" s="40"/>
    </row>
    <row r="175" spans="1:7" s="22" customFormat="1" x14ac:dyDescent="0.25">
      <c r="A175" s="70" t="s">
        <v>245</v>
      </c>
      <c r="B175" s="39" t="s">
        <v>246</v>
      </c>
      <c r="C175" s="66" t="s">
        <v>247</v>
      </c>
      <c r="D175" s="27">
        <f>'נב"מ'!D175+'הגנה"צ'!D175+'שו"ט'!D175</f>
        <v>0</v>
      </c>
      <c r="E175" s="32">
        <v>40</v>
      </c>
      <c r="F175" s="32">
        <f t="shared" si="3"/>
        <v>0</v>
      </c>
      <c r="G175" s="40"/>
    </row>
    <row r="176" spans="1:7" s="22" customFormat="1" x14ac:dyDescent="0.25">
      <c r="A176" s="70" t="s">
        <v>248</v>
      </c>
      <c r="B176" s="39" t="s">
        <v>249</v>
      </c>
      <c r="C176" s="66" t="s">
        <v>247</v>
      </c>
      <c r="D176" s="27">
        <f>'נב"מ'!D176+'הגנה"צ'!D176+'שו"ט'!D176</f>
        <v>0</v>
      </c>
      <c r="E176" s="32">
        <v>45</v>
      </c>
      <c r="F176" s="32">
        <f t="shared" si="3"/>
        <v>0</v>
      </c>
      <c r="G176" s="40"/>
    </row>
    <row r="177" spans="1:7" s="22" customFormat="1" x14ac:dyDescent="0.25">
      <c r="A177" s="70" t="s">
        <v>250</v>
      </c>
      <c r="B177" s="39" t="s">
        <v>251</v>
      </c>
      <c r="C177" s="66" t="s">
        <v>247</v>
      </c>
      <c r="D177" s="27">
        <f>'נב"מ'!D177+'הגנה"צ'!D177+'שו"ט'!D177</f>
        <v>0</v>
      </c>
      <c r="E177" s="32">
        <v>50</v>
      </c>
      <c r="F177" s="32">
        <f t="shared" si="3"/>
        <v>0</v>
      </c>
      <c r="G177" s="40"/>
    </row>
    <row r="178" spans="1:7" s="22" customFormat="1" ht="27.6" x14ac:dyDescent="0.25">
      <c r="A178" s="70" t="s">
        <v>252</v>
      </c>
      <c r="B178" s="39" t="s">
        <v>253</v>
      </c>
      <c r="C178" s="66" t="s">
        <v>247</v>
      </c>
      <c r="D178" s="27">
        <f>'נב"מ'!D178+'הגנה"צ'!D178+'שו"ט'!D178</f>
        <v>0</v>
      </c>
      <c r="E178" s="32">
        <v>40</v>
      </c>
      <c r="F178" s="32">
        <f t="shared" si="3"/>
        <v>0</v>
      </c>
      <c r="G178" s="40"/>
    </row>
    <row r="179" spans="1:7" s="22" customFormat="1" x14ac:dyDescent="0.25">
      <c r="A179" s="70" t="s">
        <v>254</v>
      </c>
      <c r="B179" s="39" t="s">
        <v>249</v>
      </c>
      <c r="C179" s="66" t="s">
        <v>247</v>
      </c>
      <c r="D179" s="27">
        <f>'נב"מ'!D179+'הגנה"צ'!D179+'שו"ט'!D179</f>
        <v>0</v>
      </c>
      <c r="E179" s="32">
        <v>50</v>
      </c>
      <c r="F179" s="32">
        <f t="shared" si="3"/>
        <v>0</v>
      </c>
      <c r="G179" s="40"/>
    </row>
    <row r="180" spans="1:7" s="22" customFormat="1" x14ac:dyDescent="0.25">
      <c r="A180" s="70" t="s">
        <v>255</v>
      </c>
      <c r="B180" s="39" t="s">
        <v>251</v>
      </c>
      <c r="C180" s="66" t="s">
        <v>247</v>
      </c>
      <c r="D180" s="27">
        <f>'נב"מ'!D180+'הגנה"צ'!D180+'שו"ט'!D180</f>
        <v>0</v>
      </c>
      <c r="E180" s="32">
        <v>50</v>
      </c>
      <c r="F180" s="32">
        <f t="shared" si="3"/>
        <v>0</v>
      </c>
      <c r="G180" s="40"/>
    </row>
    <row r="181" spans="1:7" s="22" customFormat="1" x14ac:dyDescent="0.25">
      <c r="A181" s="70" t="s">
        <v>257</v>
      </c>
      <c r="B181" s="39" t="s">
        <v>256</v>
      </c>
      <c r="C181" s="66" t="s">
        <v>11</v>
      </c>
      <c r="D181" s="27">
        <f>'נב"מ'!D181+'הגנה"צ'!D181+'שו"ט'!D181</f>
        <v>0</v>
      </c>
      <c r="E181" s="32">
        <v>260</v>
      </c>
      <c r="F181" s="32">
        <f t="shared" si="3"/>
        <v>0</v>
      </c>
      <c r="G181" s="40"/>
    </row>
    <row r="182" spans="1:7" s="22" customFormat="1" x14ac:dyDescent="0.25">
      <c r="A182" s="70" t="s">
        <v>258</v>
      </c>
      <c r="B182" s="39" t="s">
        <v>259</v>
      </c>
      <c r="C182" s="66" t="s">
        <v>11</v>
      </c>
      <c r="D182" s="27">
        <f>'נב"מ'!D182+'הגנה"צ'!D182+'שו"ט'!D182</f>
        <v>0</v>
      </c>
      <c r="E182" s="32">
        <v>400</v>
      </c>
      <c r="F182" s="32">
        <f t="shared" si="3"/>
        <v>0</v>
      </c>
      <c r="G182" s="40"/>
    </row>
    <row r="183" spans="1:7" s="22" customFormat="1" x14ac:dyDescent="0.25">
      <c r="A183" s="70" t="s">
        <v>260</v>
      </c>
      <c r="B183" s="39" t="s">
        <v>261</v>
      </c>
      <c r="C183" s="66" t="s">
        <v>11</v>
      </c>
      <c r="D183" s="27">
        <f>'נב"מ'!D183+'הגנה"צ'!D183+'שו"ט'!D183</f>
        <v>0</v>
      </c>
      <c r="E183" s="32">
        <v>400</v>
      </c>
      <c r="F183" s="32">
        <f t="shared" si="3"/>
        <v>0</v>
      </c>
      <c r="G183" s="40"/>
    </row>
    <row r="184" spans="1:7" s="22" customFormat="1" x14ac:dyDescent="0.25">
      <c r="A184" s="70" t="s">
        <v>262</v>
      </c>
      <c r="B184" s="39" t="s">
        <v>263</v>
      </c>
      <c r="C184" s="66" t="s">
        <v>11</v>
      </c>
      <c r="D184" s="27">
        <f>'נב"מ'!D184+'הגנה"צ'!D184+'שו"ט'!D184</f>
        <v>0</v>
      </c>
      <c r="E184" s="32">
        <v>300</v>
      </c>
      <c r="F184" s="32">
        <f t="shared" si="3"/>
        <v>0</v>
      </c>
      <c r="G184" s="40"/>
    </row>
    <row r="185" spans="1:7" s="22" customFormat="1" x14ac:dyDescent="0.25">
      <c r="A185" s="70" t="s">
        <v>264</v>
      </c>
      <c r="B185" s="39" t="s">
        <v>265</v>
      </c>
      <c r="C185" s="66" t="s">
        <v>11</v>
      </c>
      <c r="D185" s="27">
        <f>'נב"מ'!D185+'הגנה"צ'!D185+'שו"ט'!D185</f>
        <v>0</v>
      </c>
      <c r="E185" s="32">
        <v>500</v>
      </c>
      <c r="F185" s="32">
        <f t="shared" si="3"/>
        <v>0</v>
      </c>
      <c r="G185" s="40"/>
    </row>
    <row r="186" spans="1:7" s="22" customFormat="1" x14ac:dyDescent="0.25">
      <c r="A186" s="70" t="s">
        <v>266</v>
      </c>
      <c r="B186" s="39" t="s">
        <v>267</v>
      </c>
      <c r="C186" s="66" t="s">
        <v>11</v>
      </c>
      <c r="D186" s="27">
        <f>'נב"מ'!D186+'הגנה"צ'!D186+'שו"ט'!D186</f>
        <v>0</v>
      </c>
      <c r="E186" s="32">
        <v>400</v>
      </c>
      <c r="F186" s="32">
        <f t="shared" si="3"/>
        <v>0</v>
      </c>
      <c r="G186" s="40"/>
    </row>
    <row r="187" spans="1:7" s="22" customFormat="1" x14ac:dyDescent="0.25">
      <c r="A187" s="70" t="s">
        <v>268</v>
      </c>
      <c r="B187" s="39" t="s">
        <v>269</v>
      </c>
      <c r="C187" s="66" t="s">
        <v>11</v>
      </c>
      <c r="D187" s="27">
        <f>'נב"מ'!D187+'הגנה"צ'!D187+'שו"ט'!D187</f>
        <v>0</v>
      </c>
      <c r="E187" s="32">
        <v>500</v>
      </c>
      <c r="F187" s="32">
        <f t="shared" si="3"/>
        <v>0</v>
      </c>
      <c r="G187" s="40"/>
    </row>
    <row r="188" spans="1:7" s="22" customFormat="1" x14ac:dyDescent="0.25">
      <c r="A188" s="70" t="s">
        <v>270</v>
      </c>
      <c r="B188" s="39" t="s">
        <v>271</v>
      </c>
      <c r="C188" s="66" t="s">
        <v>11</v>
      </c>
      <c r="D188" s="27">
        <f>'נב"מ'!D188+'הגנה"צ'!D188+'שו"ט'!D188</f>
        <v>0</v>
      </c>
      <c r="E188" s="32">
        <v>300</v>
      </c>
      <c r="F188" s="32">
        <f t="shared" si="3"/>
        <v>0</v>
      </c>
      <c r="G188" s="40"/>
    </row>
    <row r="189" spans="1:7" s="22" customFormat="1" x14ac:dyDescent="0.25">
      <c r="A189" s="70" t="s">
        <v>272</v>
      </c>
      <c r="B189" s="39" t="s">
        <v>273</v>
      </c>
      <c r="C189" s="66" t="s">
        <v>11</v>
      </c>
      <c r="D189" s="27">
        <f>'נב"מ'!D189+'הגנה"צ'!D189+'שו"ט'!D189</f>
        <v>0</v>
      </c>
      <c r="E189" s="32">
        <v>300</v>
      </c>
      <c r="F189" s="32">
        <f t="shared" si="3"/>
        <v>0</v>
      </c>
      <c r="G189" s="40"/>
    </row>
    <row r="190" spans="1:7" s="22" customFormat="1" x14ac:dyDescent="0.25">
      <c r="A190" s="70" t="s">
        <v>274</v>
      </c>
      <c r="B190" s="39" t="s">
        <v>275</v>
      </c>
      <c r="C190" s="66" t="s">
        <v>11</v>
      </c>
      <c r="D190" s="27">
        <f>'נב"מ'!D190+'הגנה"צ'!D190+'שו"ט'!D190</f>
        <v>0</v>
      </c>
      <c r="E190" s="32">
        <v>300</v>
      </c>
      <c r="F190" s="32">
        <f t="shared" si="3"/>
        <v>0</v>
      </c>
      <c r="G190" s="40"/>
    </row>
    <row r="191" spans="1:7" s="22" customFormat="1" x14ac:dyDescent="0.25">
      <c r="A191" s="70" t="s">
        <v>276</v>
      </c>
      <c r="B191" s="39" t="s">
        <v>277</v>
      </c>
      <c r="C191" s="66" t="s">
        <v>11</v>
      </c>
      <c r="D191" s="27">
        <f>'נב"מ'!D191+'הגנה"צ'!D191+'שו"ט'!D191</f>
        <v>0</v>
      </c>
      <c r="E191" s="32">
        <v>1600</v>
      </c>
      <c r="F191" s="32">
        <f t="shared" si="3"/>
        <v>0</v>
      </c>
      <c r="G191" s="40"/>
    </row>
    <row r="192" spans="1:7" s="22" customFormat="1" x14ac:dyDescent="0.25">
      <c r="A192" s="70" t="s">
        <v>278</v>
      </c>
      <c r="B192" s="39" t="s">
        <v>279</v>
      </c>
      <c r="C192" s="66" t="s">
        <v>11</v>
      </c>
      <c r="D192" s="27">
        <f>'נב"מ'!D192+'הגנה"צ'!D192+'שו"ט'!D192</f>
        <v>0</v>
      </c>
      <c r="E192" s="32">
        <v>350</v>
      </c>
      <c r="F192" s="32">
        <f t="shared" si="3"/>
        <v>0</v>
      </c>
      <c r="G192" s="40"/>
    </row>
    <row r="193" spans="1:7" s="22" customFormat="1" x14ac:dyDescent="0.25">
      <c r="A193" s="70" t="s">
        <v>280</v>
      </c>
      <c r="B193" s="39" t="s">
        <v>281</v>
      </c>
      <c r="C193" s="66" t="s">
        <v>11</v>
      </c>
      <c r="D193" s="27">
        <f>'נב"מ'!D193+'הגנה"צ'!D193+'שו"ט'!D193</f>
        <v>0</v>
      </c>
      <c r="E193" s="32">
        <v>570</v>
      </c>
      <c r="F193" s="32">
        <f t="shared" si="3"/>
        <v>0</v>
      </c>
      <c r="G193" s="40"/>
    </row>
    <row r="194" spans="1:7" s="22" customFormat="1" ht="55.2" x14ac:dyDescent="0.25">
      <c r="A194" s="70" t="s">
        <v>282</v>
      </c>
      <c r="B194" s="39" t="s">
        <v>283</v>
      </c>
      <c r="C194" s="66" t="s">
        <v>11</v>
      </c>
      <c r="D194" s="27">
        <f>'נב"מ'!D194+'הגנה"צ'!D194+'שו"ט'!D194</f>
        <v>2</v>
      </c>
      <c r="E194" s="32">
        <v>2200</v>
      </c>
      <c r="F194" s="32">
        <f t="shared" si="3"/>
        <v>4400</v>
      </c>
      <c r="G194" s="40"/>
    </row>
    <row r="195" spans="1:7" s="22" customFormat="1" x14ac:dyDescent="0.25">
      <c r="A195" s="70" t="s">
        <v>284</v>
      </c>
      <c r="B195" s="39" t="s">
        <v>285</v>
      </c>
      <c r="C195" s="66" t="s">
        <v>11</v>
      </c>
      <c r="D195" s="27">
        <f>'נב"מ'!D195+'הגנה"צ'!D195+'שו"ט'!D195</f>
        <v>0</v>
      </c>
      <c r="E195" s="32">
        <v>2700</v>
      </c>
      <c r="F195" s="32">
        <f t="shared" si="3"/>
        <v>0</v>
      </c>
      <c r="G195" s="40"/>
    </row>
    <row r="196" spans="1:7" s="22" customFormat="1" x14ac:dyDescent="0.25">
      <c r="A196" s="70" t="s">
        <v>286</v>
      </c>
      <c r="B196" s="39" t="s">
        <v>287</v>
      </c>
      <c r="C196" s="66" t="s">
        <v>11</v>
      </c>
      <c r="D196" s="27">
        <f>'נב"מ'!D196+'הגנה"צ'!D196+'שו"ט'!D196</f>
        <v>0</v>
      </c>
      <c r="E196" s="32">
        <v>2900</v>
      </c>
      <c r="F196" s="32">
        <f t="shared" si="3"/>
        <v>0</v>
      </c>
      <c r="G196" s="40"/>
    </row>
    <row r="197" spans="1:7" s="22" customFormat="1" ht="55.2" x14ac:dyDescent="0.25">
      <c r="A197" s="70" t="s">
        <v>288</v>
      </c>
      <c r="B197" s="39" t="s">
        <v>291</v>
      </c>
      <c r="C197" s="66" t="s">
        <v>11</v>
      </c>
      <c r="D197" s="27">
        <f>'נב"מ'!D197+'הגנה"צ'!D197+'שו"ט'!D197</f>
        <v>0</v>
      </c>
      <c r="E197" s="32">
        <v>3000</v>
      </c>
      <c r="F197" s="32">
        <f t="shared" si="3"/>
        <v>0</v>
      </c>
      <c r="G197" s="40"/>
    </row>
    <row r="198" spans="1:7" s="22" customFormat="1" x14ac:dyDescent="0.25">
      <c r="A198" s="70" t="s">
        <v>289</v>
      </c>
      <c r="B198" s="39" t="s">
        <v>287</v>
      </c>
      <c r="C198" s="66" t="s">
        <v>11</v>
      </c>
      <c r="D198" s="27">
        <f>'נב"מ'!D198+'הגנה"צ'!D198+'שו"ט'!D198</f>
        <v>0</v>
      </c>
      <c r="E198" s="32">
        <v>3200</v>
      </c>
      <c r="F198" s="32">
        <f t="shared" si="3"/>
        <v>0</v>
      </c>
      <c r="G198" s="40"/>
    </row>
    <row r="199" spans="1:7" s="22" customFormat="1" ht="69" x14ac:dyDescent="0.25">
      <c r="A199" s="70" t="s">
        <v>290</v>
      </c>
      <c r="B199" s="39" t="s">
        <v>292</v>
      </c>
      <c r="C199" s="66" t="s">
        <v>11</v>
      </c>
      <c r="D199" s="27">
        <f>'נב"מ'!D199+'הגנה"צ'!D199+'שו"ט'!D199</f>
        <v>0</v>
      </c>
      <c r="E199" s="32">
        <v>3000</v>
      </c>
      <c r="F199" s="32">
        <f t="shared" si="3"/>
        <v>0</v>
      </c>
      <c r="G199" s="40"/>
    </row>
    <row r="200" spans="1:7" s="22" customFormat="1" x14ac:dyDescent="0.25">
      <c r="A200" s="70" t="s">
        <v>293</v>
      </c>
      <c r="B200" s="39" t="s">
        <v>287</v>
      </c>
      <c r="C200" s="66" t="s">
        <v>11</v>
      </c>
      <c r="D200" s="27">
        <f>'נב"מ'!D200+'הגנה"צ'!D200+'שו"ט'!D200</f>
        <v>0</v>
      </c>
      <c r="E200" s="32">
        <v>3200</v>
      </c>
      <c r="F200" s="32">
        <f t="shared" si="3"/>
        <v>0</v>
      </c>
      <c r="G200" s="40"/>
    </row>
    <row r="201" spans="1:7" s="22" customFormat="1" ht="55.2" x14ac:dyDescent="0.25">
      <c r="A201" s="70" t="s">
        <v>294</v>
      </c>
      <c r="B201" s="39" t="s">
        <v>295</v>
      </c>
      <c r="C201" s="66" t="s">
        <v>11</v>
      </c>
      <c r="D201" s="27">
        <f>'נב"מ'!D201+'הגנה"צ'!D201+'שו"ט'!D201</f>
        <v>0</v>
      </c>
      <c r="E201" s="32">
        <v>3000</v>
      </c>
      <c r="F201" s="32">
        <f t="shared" si="3"/>
        <v>0</v>
      </c>
      <c r="G201" s="40"/>
    </row>
    <row r="202" spans="1:7" s="22" customFormat="1" x14ac:dyDescent="0.25">
      <c r="A202" s="70" t="s">
        <v>296</v>
      </c>
      <c r="B202" s="39" t="s">
        <v>287</v>
      </c>
      <c r="C202" s="66" t="s">
        <v>11</v>
      </c>
      <c r="D202" s="27">
        <f>'נב"מ'!D202+'הגנה"צ'!D202+'שו"ט'!D202</f>
        <v>0</v>
      </c>
      <c r="E202" s="32">
        <v>3200</v>
      </c>
      <c r="F202" s="32">
        <f t="shared" si="3"/>
        <v>0</v>
      </c>
      <c r="G202" s="40"/>
    </row>
    <row r="203" spans="1:7" s="22" customFormat="1" x14ac:dyDescent="0.25">
      <c r="A203" s="70" t="s">
        <v>297</v>
      </c>
      <c r="B203" s="39" t="s">
        <v>298</v>
      </c>
      <c r="C203" s="66" t="s">
        <v>11</v>
      </c>
      <c r="D203" s="27">
        <f>'נב"מ'!D203+'הגנה"צ'!D203+'שו"ט'!D203</f>
        <v>0</v>
      </c>
      <c r="E203" s="32">
        <v>450</v>
      </c>
      <c r="F203" s="32">
        <f t="shared" si="3"/>
        <v>0</v>
      </c>
      <c r="G203" s="40"/>
    </row>
    <row r="204" spans="1:7" x14ac:dyDescent="0.25">
      <c r="A204" s="70" t="s">
        <v>299</v>
      </c>
      <c r="B204" s="25" t="s">
        <v>300</v>
      </c>
      <c r="C204" s="66" t="s">
        <v>11</v>
      </c>
      <c r="D204" s="27">
        <f>'נב"מ'!D204+'הגנה"צ'!D204+'שו"ט'!D204</f>
        <v>0</v>
      </c>
      <c r="E204" s="32">
        <v>450</v>
      </c>
      <c r="F204" s="32">
        <f t="shared" si="3"/>
        <v>0</v>
      </c>
      <c r="G204" s="1"/>
    </row>
    <row r="205" spans="1:7" s="22" customFormat="1" x14ac:dyDescent="0.25">
      <c r="A205" s="70" t="s">
        <v>301</v>
      </c>
      <c r="B205" s="39" t="s">
        <v>302</v>
      </c>
      <c r="C205" s="66" t="s">
        <v>11</v>
      </c>
      <c r="D205" s="27">
        <f>'נב"מ'!D205+'הגנה"צ'!D205+'שו"ט'!D205</f>
        <v>0</v>
      </c>
      <c r="E205" s="32">
        <v>350</v>
      </c>
      <c r="F205" s="32">
        <f t="shared" si="3"/>
        <v>0</v>
      </c>
      <c r="G205" s="40"/>
    </row>
    <row r="206" spans="1:7" s="22" customFormat="1" x14ac:dyDescent="0.25">
      <c r="A206" s="70" t="s">
        <v>303</v>
      </c>
      <c r="B206" s="39" t="s">
        <v>304</v>
      </c>
      <c r="C206" s="66" t="s">
        <v>11</v>
      </c>
      <c r="D206" s="27">
        <f>'נב"מ'!D206+'הגנה"צ'!D206+'שו"ט'!D206</f>
        <v>0</v>
      </c>
      <c r="E206" s="32">
        <v>130</v>
      </c>
      <c r="F206" s="32">
        <f t="shared" si="3"/>
        <v>0</v>
      </c>
      <c r="G206" s="40"/>
    </row>
    <row r="207" spans="1:7" x14ac:dyDescent="0.25">
      <c r="A207" s="70" t="s">
        <v>305</v>
      </c>
      <c r="B207" s="39" t="s">
        <v>306</v>
      </c>
      <c r="C207" s="66" t="s">
        <v>11</v>
      </c>
      <c r="D207" s="27">
        <f>'נב"מ'!D207+'הגנה"צ'!D207+'שו"ט'!D207</f>
        <v>0</v>
      </c>
      <c r="E207" s="32">
        <v>250</v>
      </c>
      <c r="F207" s="32">
        <f t="shared" si="3"/>
        <v>0</v>
      </c>
      <c r="G207" s="1"/>
    </row>
    <row r="208" spans="1:7" x14ac:dyDescent="0.25">
      <c r="A208" s="77" t="s">
        <v>9</v>
      </c>
      <c r="B208" s="78"/>
      <c r="C208" s="15"/>
      <c r="D208" s="15"/>
      <c r="E208" s="32"/>
      <c r="F208" s="36">
        <f>SUM(F87:F207)</f>
        <v>69100</v>
      </c>
      <c r="G208" s="1"/>
    </row>
    <row r="209" spans="1:7" x14ac:dyDescent="0.25">
      <c r="A209" s="63"/>
      <c r="B209" s="64" t="s">
        <v>22</v>
      </c>
      <c r="C209" s="15" t="s">
        <v>17</v>
      </c>
      <c r="D209" s="61">
        <v>10</v>
      </c>
      <c r="E209" s="58"/>
      <c r="F209" s="59"/>
      <c r="G209" s="1"/>
    </row>
    <row r="210" spans="1:7" ht="14.4" thickBot="1" x14ac:dyDescent="0.3">
      <c r="A210" s="47"/>
      <c r="B210" s="65" t="s">
        <v>23</v>
      </c>
      <c r="C210" s="49"/>
      <c r="D210" s="49"/>
      <c r="E210" s="50"/>
      <c r="F210" s="51">
        <f>F208*(1-(D209/100))</f>
        <v>62190</v>
      </c>
      <c r="G210" s="52"/>
    </row>
    <row r="211" spans="1:7" s="10" customFormat="1" ht="22.2" thickTop="1" thickBot="1" x14ac:dyDescent="0.45">
      <c r="A211" s="16">
        <v>4</v>
      </c>
      <c r="B211" s="23" t="s">
        <v>307</v>
      </c>
      <c r="C211" s="28"/>
      <c r="D211" s="28"/>
      <c r="E211" s="30"/>
      <c r="F211" s="30"/>
      <c r="G211" s="12"/>
    </row>
    <row r="212" spans="1:7" s="22" customFormat="1" ht="42" thickTop="1" x14ac:dyDescent="0.25">
      <c r="A212" s="42">
        <v>4.0999999999999996</v>
      </c>
      <c r="B212" s="39" t="s">
        <v>308</v>
      </c>
      <c r="C212" s="27" t="s">
        <v>28</v>
      </c>
      <c r="D212" s="27">
        <f>'נב"מ'!D212+'הגנה"צ'!D212+'שו"ט'!D212</f>
        <v>10</v>
      </c>
      <c r="E212" s="32">
        <v>350</v>
      </c>
      <c r="F212" s="32">
        <f>E212*D212</f>
        <v>3500</v>
      </c>
      <c r="G212" s="40"/>
    </row>
    <row r="213" spans="1:7" s="22" customFormat="1" x14ac:dyDescent="0.25">
      <c r="A213" s="42">
        <v>4.2</v>
      </c>
      <c r="B213" s="39" t="s">
        <v>309</v>
      </c>
      <c r="C213" s="27" t="s">
        <v>28</v>
      </c>
      <c r="D213" s="27">
        <f>'נב"מ'!D213+'הגנה"צ'!D213+'שו"ט'!D213</f>
        <v>0</v>
      </c>
      <c r="E213" s="32">
        <v>300</v>
      </c>
      <c r="F213" s="32">
        <f t="shared" ref="F213:F226" si="4">E213*D213</f>
        <v>0</v>
      </c>
      <c r="G213" s="40"/>
    </row>
    <row r="214" spans="1:7" x14ac:dyDescent="0.25">
      <c r="A214" s="42">
        <v>4.3</v>
      </c>
      <c r="B214" s="39" t="s">
        <v>310</v>
      </c>
      <c r="C214" s="27" t="s">
        <v>28</v>
      </c>
      <c r="D214" s="27">
        <f>'נב"מ'!D214+'הגנה"צ'!D214+'שו"ט'!D214</f>
        <v>0</v>
      </c>
      <c r="E214" s="32">
        <v>270</v>
      </c>
      <c r="F214" s="32">
        <f t="shared" si="4"/>
        <v>0</v>
      </c>
      <c r="G214" s="1"/>
    </row>
    <row r="215" spans="1:7" s="22" customFormat="1" x14ac:dyDescent="0.25">
      <c r="A215" s="42">
        <v>4.4000000000000004</v>
      </c>
      <c r="B215" s="39" t="s">
        <v>311</v>
      </c>
      <c r="C215" s="27" t="s">
        <v>28</v>
      </c>
      <c r="D215" s="27">
        <f>'נב"מ'!D215+'הגנה"צ'!D215+'שו"ט'!D215</f>
        <v>0</v>
      </c>
      <c r="E215" s="32">
        <v>250</v>
      </c>
      <c r="F215" s="32">
        <f t="shared" si="4"/>
        <v>0</v>
      </c>
      <c r="G215" s="40"/>
    </row>
    <row r="216" spans="1:7" s="45" customFormat="1" ht="110.4" x14ac:dyDescent="0.25">
      <c r="A216" s="42">
        <v>4.5</v>
      </c>
      <c r="B216" s="72" t="s">
        <v>312</v>
      </c>
      <c r="C216" s="27" t="s">
        <v>28</v>
      </c>
      <c r="D216" s="27">
        <f>'נב"מ'!D216+'הגנה"צ'!D216+'שו"ט'!D216</f>
        <v>30</v>
      </c>
      <c r="E216" s="32">
        <v>400</v>
      </c>
      <c r="F216" s="32">
        <f t="shared" si="4"/>
        <v>12000</v>
      </c>
      <c r="G216" s="44"/>
    </row>
    <row r="217" spans="1:7" s="45" customFormat="1" x14ac:dyDescent="0.25">
      <c r="A217" s="42">
        <v>4.5999999999999996</v>
      </c>
      <c r="B217" s="72" t="s">
        <v>313</v>
      </c>
      <c r="C217" s="27" t="s">
        <v>247</v>
      </c>
      <c r="D217" s="27">
        <f>'נב"מ'!D217+'הגנה"צ'!D217+'שו"ט'!D217</f>
        <v>30</v>
      </c>
      <c r="E217" s="32">
        <v>60</v>
      </c>
      <c r="F217" s="32">
        <f t="shared" si="4"/>
        <v>1800</v>
      </c>
      <c r="G217" s="44"/>
    </row>
    <row r="218" spans="1:7" s="22" customFormat="1" ht="55.2" x14ac:dyDescent="0.25">
      <c r="A218" s="42">
        <v>4.7</v>
      </c>
      <c r="B218" s="39" t="s">
        <v>314</v>
      </c>
      <c r="C218" s="27" t="s">
        <v>11</v>
      </c>
      <c r="D218" s="27">
        <f>'נב"מ'!D218+'הגנה"צ'!D218+'שו"ט'!D218</f>
        <v>2</v>
      </c>
      <c r="E218" s="32">
        <v>5000</v>
      </c>
      <c r="F218" s="32">
        <f t="shared" si="4"/>
        <v>10000</v>
      </c>
      <c r="G218" s="40"/>
    </row>
    <row r="219" spans="1:7" s="22" customFormat="1" ht="27.6" x14ac:dyDescent="0.25">
      <c r="A219" s="42">
        <v>4.8</v>
      </c>
      <c r="B219" s="39" t="s">
        <v>315</v>
      </c>
      <c r="C219" s="27" t="s">
        <v>11</v>
      </c>
      <c r="D219" s="27">
        <f>'נב"מ'!D219+'הגנה"צ'!D219+'שו"ט'!D219</f>
        <v>0</v>
      </c>
      <c r="E219" s="32">
        <v>7500</v>
      </c>
      <c r="F219" s="32">
        <f t="shared" si="4"/>
        <v>0</v>
      </c>
      <c r="G219" s="40"/>
    </row>
    <row r="220" spans="1:7" s="22" customFormat="1" ht="27.6" x14ac:dyDescent="0.25">
      <c r="A220" s="42">
        <v>4.9000000000000004</v>
      </c>
      <c r="B220" s="39" t="s">
        <v>316</v>
      </c>
      <c r="C220" s="27" t="s">
        <v>28</v>
      </c>
      <c r="D220" s="27">
        <f>'נב"מ'!D220+'הגנה"צ'!D220+'שו"ט'!D220</f>
        <v>30</v>
      </c>
      <c r="E220" s="32">
        <v>500</v>
      </c>
      <c r="F220" s="32">
        <f t="shared" si="4"/>
        <v>15000</v>
      </c>
      <c r="G220" s="40"/>
    </row>
    <row r="221" spans="1:7" s="22" customFormat="1" ht="138" x14ac:dyDescent="0.25">
      <c r="A221" s="41">
        <v>4.0999999999999996</v>
      </c>
      <c r="B221" s="72" t="s">
        <v>317</v>
      </c>
      <c r="C221" s="27" t="s">
        <v>28</v>
      </c>
      <c r="D221" s="27">
        <f>'נב"מ'!D221+'הגנה"צ'!D221+'שו"ט'!D221</f>
        <v>10</v>
      </c>
      <c r="E221" s="32">
        <v>500</v>
      </c>
      <c r="F221" s="32">
        <f t="shared" si="4"/>
        <v>5000</v>
      </c>
      <c r="G221" s="40"/>
    </row>
    <row r="222" spans="1:7" s="22" customFormat="1" x14ac:dyDescent="0.25">
      <c r="A222" s="41">
        <v>4.1100000000000003</v>
      </c>
      <c r="B222" s="39" t="s">
        <v>318</v>
      </c>
      <c r="C222" s="15" t="s">
        <v>28</v>
      </c>
      <c r="D222" s="27">
        <f>'נב"מ'!D222+'הגנה"צ'!D222+'שו"ט'!D222</f>
        <v>0</v>
      </c>
      <c r="E222" s="32">
        <v>600</v>
      </c>
      <c r="F222" s="32">
        <f t="shared" si="4"/>
        <v>0</v>
      </c>
      <c r="G222" s="40"/>
    </row>
    <row r="223" spans="1:7" s="22" customFormat="1" ht="27.6" x14ac:dyDescent="0.25">
      <c r="A223" s="41">
        <v>4.12</v>
      </c>
      <c r="B223" s="39" t="s">
        <v>319</v>
      </c>
      <c r="C223" s="27" t="s">
        <v>28</v>
      </c>
      <c r="D223" s="27">
        <f>'נב"מ'!D223+'הגנה"צ'!D223+'שו"ט'!D223</f>
        <v>0</v>
      </c>
      <c r="E223" s="32">
        <v>50</v>
      </c>
      <c r="F223" s="32">
        <f t="shared" si="4"/>
        <v>0</v>
      </c>
      <c r="G223" s="40"/>
    </row>
    <row r="224" spans="1:7" s="22" customFormat="1" x14ac:dyDescent="0.25">
      <c r="A224" s="41">
        <v>4.13</v>
      </c>
      <c r="B224" s="39" t="s">
        <v>320</v>
      </c>
      <c r="C224" s="15" t="s">
        <v>28</v>
      </c>
      <c r="D224" s="27">
        <f>'נב"מ'!D224+'הגנה"צ'!D224+'שו"ט'!D224</f>
        <v>0</v>
      </c>
      <c r="E224" s="32">
        <v>75</v>
      </c>
      <c r="F224" s="32">
        <f t="shared" si="4"/>
        <v>0</v>
      </c>
      <c r="G224" s="40"/>
    </row>
    <row r="225" spans="1:7" s="22" customFormat="1" x14ac:dyDescent="0.25">
      <c r="A225" s="41">
        <v>4.1399999999999997</v>
      </c>
      <c r="B225" s="39" t="s">
        <v>321</v>
      </c>
      <c r="C225" s="27" t="s">
        <v>28</v>
      </c>
      <c r="D225" s="27">
        <f>'נב"מ'!D225+'הגנה"צ'!D225+'שו"ט'!D225</f>
        <v>0</v>
      </c>
      <c r="E225" s="32">
        <v>150</v>
      </c>
      <c r="F225" s="32">
        <f t="shared" si="4"/>
        <v>0</v>
      </c>
      <c r="G225" s="40"/>
    </row>
    <row r="226" spans="1:7" s="22" customFormat="1" ht="27.6" x14ac:dyDescent="0.25">
      <c r="A226" s="41">
        <v>4.1500000000000004</v>
      </c>
      <c r="B226" s="39" t="s">
        <v>322</v>
      </c>
      <c r="C226" s="27" t="s">
        <v>28</v>
      </c>
      <c r="D226" s="27">
        <f>'נב"מ'!D226+'הגנה"צ'!D226+'שו"ט'!D226</f>
        <v>0</v>
      </c>
      <c r="E226" s="32">
        <v>100</v>
      </c>
      <c r="F226" s="32">
        <f t="shared" si="4"/>
        <v>0</v>
      </c>
      <c r="G226" s="40"/>
    </row>
    <row r="227" spans="1:7" x14ac:dyDescent="0.25">
      <c r="A227" s="73" t="s">
        <v>10</v>
      </c>
      <c r="B227" s="74"/>
      <c r="C227" s="15"/>
      <c r="D227" s="15"/>
      <c r="E227" s="32"/>
      <c r="F227" s="36">
        <f>SUM(F212:F226)</f>
        <v>47300</v>
      </c>
      <c r="G227" s="1"/>
    </row>
    <row r="228" spans="1:7" x14ac:dyDescent="0.25">
      <c r="A228" s="62"/>
      <c r="B228" s="60" t="s">
        <v>24</v>
      </c>
      <c r="C228" s="15" t="s">
        <v>17</v>
      </c>
      <c r="D228" s="61">
        <v>10</v>
      </c>
      <c r="E228" s="58"/>
      <c r="F228" s="59"/>
      <c r="G228" s="1"/>
    </row>
    <row r="229" spans="1:7" ht="14.4" thickBot="1" x14ac:dyDescent="0.3">
      <c r="A229" s="47"/>
      <c r="B229" s="65" t="s">
        <v>25</v>
      </c>
      <c r="C229" s="49"/>
      <c r="D229" s="49"/>
      <c r="E229" s="50"/>
      <c r="F229" s="51">
        <f>F227*(1-(D228/100))</f>
        <v>42570</v>
      </c>
      <c r="G229" s="52"/>
    </row>
    <row r="230" spans="1:7" s="10" customFormat="1" ht="22.2" thickTop="1" thickBot="1" x14ac:dyDescent="0.45">
      <c r="A230" s="16">
        <v>5</v>
      </c>
      <c r="B230" s="23" t="s">
        <v>326</v>
      </c>
      <c r="C230" s="28"/>
      <c r="D230" s="28"/>
      <c r="E230" s="30"/>
      <c r="F230" s="30"/>
      <c r="G230" s="12"/>
    </row>
    <row r="231" spans="1:7" ht="14.4" thickTop="1" x14ac:dyDescent="0.25">
      <c r="A231" s="46">
        <v>5.0999999999999996</v>
      </c>
      <c r="B231" s="24" t="s">
        <v>323</v>
      </c>
      <c r="C231" s="26" t="s">
        <v>11</v>
      </c>
      <c r="D231" s="26">
        <f>'נב"מ'!D231+'הגנה"צ'!D231+'שו"ט'!D231</f>
        <v>18</v>
      </c>
      <c r="E231" s="31">
        <v>230</v>
      </c>
      <c r="F231" s="31">
        <f>E231*D231</f>
        <v>4140</v>
      </c>
      <c r="G231" s="2"/>
    </row>
    <row r="232" spans="1:7" s="22" customFormat="1" x14ac:dyDescent="0.25">
      <c r="A232" s="46">
        <v>5.2</v>
      </c>
      <c r="B232" s="20" t="s">
        <v>324</v>
      </c>
      <c r="C232" s="26" t="s">
        <v>11</v>
      </c>
      <c r="D232" s="26">
        <f>'נב"מ'!D232+'הגנה"צ'!D232+'שו"ט'!D232</f>
        <v>1</v>
      </c>
      <c r="E232" s="31">
        <v>300</v>
      </c>
      <c r="F232" s="31">
        <f>E232*D232</f>
        <v>300</v>
      </c>
      <c r="G232" s="21"/>
    </row>
    <row r="233" spans="1:7" x14ac:dyDescent="0.25">
      <c r="A233" s="46">
        <v>5.3</v>
      </c>
      <c r="B233" s="24" t="s">
        <v>325</v>
      </c>
      <c r="C233" s="26" t="s">
        <v>15</v>
      </c>
      <c r="D233" s="26">
        <f>'נב"מ'!D233+'הגנה"צ'!D233+'שו"ט'!D233</f>
        <v>51</v>
      </c>
      <c r="E233" s="31">
        <v>120</v>
      </c>
      <c r="F233" s="31">
        <f>E233*D233</f>
        <v>6120</v>
      </c>
      <c r="G233" s="2"/>
    </row>
    <row r="234" spans="1:7" x14ac:dyDescent="0.25">
      <c r="A234" s="46">
        <v>5.4</v>
      </c>
      <c r="B234" s="25" t="s">
        <v>327</v>
      </c>
      <c r="C234" s="26" t="s">
        <v>15</v>
      </c>
      <c r="D234" s="26">
        <f>'נב"מ'!D234+'הגנה"צ'!D234+'שו"ט'!D234</f>
        <v>31</v>
      </c>
      <c r="E234" s="32">
        <v>80</v>
      </c>
      <c r="F234" s="32">
        <f>E234*D234</f>
        <v>2480</v>
      </c>
      <c r="G234" s="1"/>
    </row>
    <row r="235" spans="1:7" x14ac:dyDescent="0.25">
      <c r="A235" s="73" t="s">
        <v>16</v>
      </c>
      <c r="B235" s="74"/>
      <c r="C235" s="15"/>
      <c r="D235" s="15"/>
      <c r="E235" s="32"/>
      <c r="F235" s="36">
        <f>SUM(F231:F234)</f>
        <v>13040</v>
      </c>
      <c r="G235" s="1"/>
    </row>
    <row r="236" spans="1:7" x14ac:dyDescent="0.25">
      <c r="A236" s="62"/>
      <c r="B236" s="60" t="s">
        <v>26</v>
      </c>
      <c r="C236" s="15" t="s">
        <v>17</v>
      </c>
      <c r="D236" s="61">
        <v>10</v>
      </c>
      <c r="E236" s="58"/>
      <c r="F236" s="59"/>
      <c r="G236" s="1"/>
    </row>
    <row r="237" spans="1:7" ht="14.4" thickBot="1" x14ac:dyDescent="0.3">
      <c r="A237" s="47"/>
      <c r="B237" s="65" t="s">
        <v>27</v>
      </c>
      <c r="C237" s="49"/>
      <c r="D237" s="49"/>
      <c r="E237" s="50"/>
      <c r="F237" s="51">
        <f>F235*(1-(D236/100))</f>
        <v>11736</v>
      </c>
      <c r="G237" s="52"/>
    </row>
    <row r="238" spans="1:7" s="10" customFormat="1" ht="22.2" thickTop="1" thickBot="1" x14ac:dyDescent="0.45">
      <c r="A238" s="16">
        <v>6</v>
      </c>
      <c r="B238" s="23" t="s">
        <v>333</v>
      </c>
      <c r="C238" s="28"/>
      <c r="D238" s="28"/>
      <c r="E238" s="30"/>
      <c r="F238" s="30"/>
      <c r="G238" s="12"/>
    </row>
    <row r="239" spans="1:7" ht="14.4" thickTop="1" x14ac:dyDescent="0.25">
      <c r="A239" s="46">
        <v>6.1</v>
      </c>
      <c r="B239" s="24" t="s">
        <v>330</v>
      </c>
      <c r="C239" s="26" t="s">
        <v>11</v>
      </c>
      <c r="D239" s="26">
        <v>1</v>
      </c>
      <c r="E239" s="31">
        <f>'נב"מ'!E239+'הגנה"צ'!E239+'שו"ט'!E239</f>
        <v>100000</v>
      </c>
      <c r="F239" s="31">
        <f>E239*D239</f>
        <v>100000</v>
      </c>
      <c r="G239" s="2"/>
    </row>
    <row r="240" spans="1:7" x14ac:dyDescent="0.25">
      <c r="A240" s="73" t="s">
        <v>331</v>
      </c>
      <c r="B240" s="74"/>
      <c r="C240" s="15"/>
      <c r="D240" s="15"/>
      <c r="E240" s="32"/>
      <c r="F240" s="36">
        <f>SUM(F239:F239)</f>
        <v>100000</v>
      </c>
      <c r="G240" s="1"/>
    </row>
    <row r="241" spans="1:7" x14ac:dyDescent="0.25">
      <c r="A241" s="62"/>
      <c r="B241" s="60" t="s">
        <v>334</v>
      </c>
      <c r="C241" s="15" t="s">
        <v>17</v>
      </c>
      <c r="D241" s="61">
        <v>12</v>
      </c>
      <c r="E241" s="58"/>
      <c r="F241" s="59"/>
      <c r="G241" s="1"/>
    </row>
    <row r="242" spans="1:7" ht="14.4" thickBot="1" x14ac:dyDescent="0.3">
      <c r="A242" s="47"/>
      <c r="B242" s="65" t="s">
        <v>332</v>
      </c>
      <c r="C242" s="49"/>
      <c r="D242" s="49"/>
      <c r="E242" s="50"/>
      <c r="F242" s="51">
        <f>F240*(1+(D241/100))</f>
        <v>112000.00000000001</v>
      </c>
      <c r="G242" s="52"/>
    </row>
    <row r="243" spans="1:7" ht="14.4" thickTop="1" x14ac:dyDescent="0.25">
      <c r="A243" s="13"/>
      <c r="B243" s="3" t="s">
        <v>6</v>
      </c>
      <c r="C243" s="3"/>
      <c r="D243" s="3"/>
      <c r="E243" s="33"/>
      <c r="F243" s="33">
        <f>F237+F229+F210+F85+F36+F242</f>
        <v>388921</v>
      </c>
      <c r="G243" s="4"/>
    </row>
    <row r="244" spans="1:7" ht="14.4" thickBot="1" x14ac:dyDescent="0.3">
      <c r="A244" s="14"/>
      <c r="B244" s="5" t="s">
        <v>5</v>
      </c>
      <c r="C244" s="5"/>
      <c r="D244" s="5"/>
      <c r="E244" s="34"/>
      <c r="F244" s="34">
        <f>F243*1.18</f>
        <v>458926.77999999997</v>
      </c>
      <c r="G244" s="6"/>
    </row>
    <row r="245" spans="1:7" ht="15" thickTop="1" x14ac:dyDescent="0.2"/>
  </sheetData>
  <mergeCells count="7">
    <mergeCell ref="A240:B240"/>
    <mergeCell ref="A208:B208"/>
    <mergeCell ref="A227:B227"/>
    <mergeCell ref="A235:B235"/>
    <mergeCell ref="A1:F1"/>
    <mergeCell ref="A34:B34"/>
    <mergeCell ref="A83:B83"/>
  </mergeCells>
  <pageMargins left="0.15748031496062992" right="0.37" top="0.23622047244094491" bottom="0.23622047244094491" header="0.15748031496062992" footer="0.15748031496062992"/>
  <pageSetup paperSize="9" scale="80" orientation="portrait" r:id="rId1"/>
  <rowBreaks count="1" manualBreakCount="1">
    <brk id="5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3</vt:i4>
      </vt:variant>
    </vt:vector>
  </HeadingPairs>
  <TitlesOfParts>
    <vt:vector size="8" baseType="lpstr">
      <vt:lpstr>פורמט</vt:lpstr>
      <vt:lpstr>נב"מ</vt:lpstr>
      <vt:lpstr>הגנה"צ</vt:lpstr>
      <vt:lpstr>שו"ט</vt:lpstr>
      <vt:lpstr>סה"כ</vt:lpstr>
      <vt:lpstr>'סה"כ'!WPrint_Area_W</vt:lpstr>
      <vt:lpstr>'סה"כ'!WPrint_TitlesW</vt:lpstr>
      <vt:lpstr>פורמט!WPrint_TitlesW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אורלי גבאי[Orly Gabay]</cp:lastModifiedBy>
  <cp:lastPrinted>2013-08-25T14:59:49Z</cp:lastPrinted>
  <dcterms:created xsi:type="dcterms:W3CDTF">2011-08-09T09:09:39Z</dcterms:created>
  <dcterms:modified xsi:type="dcterms:W3CDTF">2016-10-25T11:36:27Z</dcterms:modified>
</cp:coreProperties>
</file>